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0"/>
  </bookViews>
  <sheets>
    <sheet name="BELLOTTI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<sst xmlns="http://schemas.openxmlformats.org/spreadsheetml/2006/main" count="67" uniqueCount="59">
  <si>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 xml:space="preserve"> CODICE FISCALE</t>
  </si>
  <si>
    <t>INDIRIZZO</t>
  </si>
  <si>
    <t>MODALITA' DI PAGAMENTO</t>
  </si>
  <si>
    <t>DISTINTA RIEPILOGATIVA COMPETENZE DOVUTE</t>
  </si>
  <si>
    <t>A) RIMBORSI SPESE</t>
  </si>
  <si>
    <t>B) COMPENSO PRESTAZ.</t>
  </si>
  <si>
    <t>IVA</t>
  </si>
  <si>
    <t>PREV.</t>
  </si>
  <si>
    <t>R. AC.</t>
  </si>
  <si>
    <t>Alloggio</t>
  </si>
  <si>
    <t>Vitto</t>
  </si>
  <si>
    <t>Altro</t>
  </si>
  <si>
    <t>n° h x quota fissata</t>
  </si>
  <si>
    <t>si   [  ]</t>
  </si>
  <si>
    <t>si   [X]</t>
  </si>
  <si>
    <t>no  [X]</t>
  </si>
  <si>
    <t>no  [  ]</t>
  </si>
  <si>
    <t>%:</t>
  </si>
  <si>
    <t>%: 20</t>
  </si>
  <si>
    <t xml:space="preserve">TOTALI: </t>
  </si>
  <si>
    <t xml:space="preserve">DA LIQUIDARE AL LORDO ESENTE IRPEF </t>
  </si>
  <si>
    <t>:</t>
  </si>
  <si>
    <t>(IMPONIBILE)</t>
  </si>
  <si>
    <t xml:space="preserve">DA LIQUIDARE AL LORDO SOGGETTO AD IRPEF     </t>
  </si>
  <si>
    <t xml:space="preserve">I.V.A DA APPLICARE ALL'IMPONIBILE     </t>
  </si>
  <si>
    <t>EVENTUALI ONERI PREVIDENZIALI DA RICONOSCERE</t>
  </si>
  <si>
    <t>RITENUTA D'ACCONTO DA DETRARRE DAL LORDO</t>
  </si>
  <si>
    <t>ONERE LORDO COMPLESSIVO A CARICO DELL'ENTE</t>
  </si>
  <si>
    <t>Euro</t>
  </si>
  <si>
    <t>EMOLUMENTI COMPLESSIVI RISULTANTI DA LIQUIDARE AL NETTO DELLE TRATTENUTE INDICATE :</t>
  </si>
  <si>
    <t>1) NOME E COGNOME</t>
  </si>
  <si>
    <t xml:space="preserve">   km   X  1/5 benzina</t>
  </si>
  <si>
    <t>si   [ ]</t>
  </si>
  <si>
    <t>%</t>
  </si>
  <si>
    <t>IRAP 8,5</t>
  </si>
  <si>
    <t>NATO A</t>
  </si>
  <si>
    <t>IN DATA</t>
  </si>
  <si>
    <t>PRESTAZIONE DI LAVORO AUTONOMO OCCASIONALE</t>
  </si>
  <si>
    <t>ATTIVITA' DI DOCENZA - LIQUIDAZIONE COMPENSI ORARI</t>
  </si>
  <si>
    <t>INSEGNAMENTO:</t>
  </si>
  <si>
    <t>IBAN</t>
  </si>
  <si>
    <t>BELLOTTI MARILENA</t>
  </si>
  <si>
    <t>NOVARA</t>
  </si>
  <si>
    <t>BLLMLN54H52F952U</t>
  </si>
  <si>
    <t>ARONA</t>
  </si>
  <si>
    <t>via Marco Polo 4</t>
  </si>
  <si>
    <t>tel.3407039910</t>
  </si>
  <si>
    <t>Banca Intesa San Paolo</t>
  </si>
  <si>
    <t>Agenzia di Sesto Calende</t>
  </si>
  <si>
    <t>IT70D0306950530000006468150</t>
  </si>
  <si>
    <t>MEDICINA FISICA E RIABILITAZIONE</t>
  </si>
  <si>
    <t xml:space="preserve">CORSO DI LAUREA IN INFERMIERISTICA - A.A. 2010/2011 </t>
  </si>
  <si>
    <t>A.S.L. VCO -  S.O.C. Gestione Attività di SUPPORTO DIREZIONALE</t>
  </si>
  <si>
    <r>
      <t xml:space="preserve">DIPENDENTE DI ENTE PUBBLICO   </t>
    </r>
    <r>
      <rPr>
        <sz val="10"/>
        <rFont val="Arial"/>
        <family val="2"/>
      </rPr>
      <t>si   [X]    no   [_]</t>
    </r>
  </si>
  <si>
    <r>
      <t xml:space="preserve">ASSEGNO </t>
    </r>
    <r>
      <rPr>
        <sz val="10"/>
        <rFont val="Arial"/>
        <family val="2"/>
      </rPr>
      <t xml:space="preserve">[_] </t>
    </r>
    <r>
      <rPr>
        <sz val="8"/>
        <rFont val="Arial"/>
        <family val="2"/>
      </rPr>
      <t xml:space="preserve">            ACCREDITO </t>
    </r>
    <r>
      <rPr>
        <sz val="10"/>
        <rFont val="Arial"/>
        <family val="2"/>
      </rPr>
      <t>[x]</t>
    </r>
  </si>
  <si>
    <t>Azienda Sanitaria Locale ASL NO Novara</t>
  </si>
  <si>
    <t>via Dei Mille, 2</t>
  </si>
  <si>
    <t>28100 NOVARA</t>
  </si>
  <si>
    <t>FOGLIO 3 Allegato Det. N. 98/12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</si>
</sst>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#,##0.0"/>
    <numFmt numFmtId="173" formatCode="0.0"/>
    <numFmt numFmtId="174" formatCode="0.000"/>
    <numFmt numFmtId="175" formatCode="_-[$€]\ * #,##0.00_-;\-[$€]\ * #,##0.00_-;_-[$€]\ * &quot;-&quot;??_-;_-@_-"/>
    <numFmt numFmtId="176" formatCode="_-* #,##0.00\ [$€-1]_-;\-* #,##0.00\ [$€-1]_-;_-* &quot;-&quot;??\ [$€-1]_-;_-@_-"/>
    <numFmt numFmtId="177" formatCode="[$€-2]\ #,##0.00"/>
    <numFmt numFmtId="178" formatCode="_-* #,##0.00\ [$€-1007]_-;\-* #,##0.00\ [$€-1007]_-;_-* &quot;-&quot;??\ [$€-1007]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41" fontId="5" fillId="0" borderId="3" xfId="17" applyFont="1" applyBorder="1" applyAlignment="1">
      <alignment horizontal="left"/>
    </xf>
    <xf numFmtId="41" fontId="5" fillId="0" borderId="5" xfId="17" applyFont="1" applyBorder="1" applyAlignment="1">
      <alignment/>
    </xf>
    <xf numFmtId="0" fontId="0" fillId="0" borderId="1" xfId="0" applyBorder="1" applyAlignment="1">
      <alignment horizontal="right"/>
    </xf>
    <xf numFmtId="41" fontId="0" fillId="0" borderId="2" xfId="0" applyNumberFormat="1" applyBorder="1" applyAlignment="1">
      <alignment/>
    </xf>
    <xf numFmtId="0" fontId="5" fillId="0" borderId="3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2" xfId="0" applyBorder="1" applyAlignment="1">
      <alignment/>
    </xf>
    <xf numFmtId="0" fontId="5" fillId="0" borderId="1" xfId="0" applyFont="1" applyBorder="1" applyAlignment="1">
      <alignment/>
    </xf>
    <xf numFmtId="171" fontId="5" fillId="0" borderId="5" xfId="17" applyNumberFormat="1" applyFont="1" applyBorder="1" applyAlignment="1">
      <alignment/>
    </xf>
    <xf numFmtId="4" fontId="0" fillId="0" borderId="11" xfId="0" applyNumberFormat="1" applyBorder="1" applyAlignment="1">
      <alignment horizontal="centerContinuous"/>
    </xf>
    <xf numFmtId="171" fontId="5" fillId="0" borderId="12" xfId="17" applyNumberFormat="1" applyFont="1" applyBorder="1" applyAlignment="1">
      <alignment/>
    </xf>
    <xf numFmtId="4" fontId="5" fillId="0" borderId="0" xfId="0" applyNumberFormat="1" applyFont="1" applyAlignment="1">
      <alignment horizontal="centerContinuous"/>
    </xf>
    <xf numFmtId="171" fontId="5" fillId="0" borderId="2" xfId="17" applyNumberFormat="1" applyFont="1" applyBorder="1" applyAlignment="1">
      <alignment/>
    </xf>
    <xf numFmtId="41" fontId="0" fillId="0" borderId="0" xfId="17" applyFont="1" applyAlignment="1">
      <alignment horizontal="centerContinuous"/>
    </xf>
    <xf numFmtId="41" fontId="0" fillId="0" borderId="5" xfId="17" applyBorder="1" applyAlignment="1">
      <alignment/>
    </xf>
    <xf numFmtId="41" fontId="0" fillId="0" borderId="0" xfId="17" applyAlignment="1">
      <alignment horizontal="center"/>
    </xf>
    <xf numFmtId="41" fontId="0" fillId="0" borderId="3" xfId="17" applyBorder="1" applyAlignment="1">
      <alignment/>
    </xf>
    <xf numFmtId="41" fontId="0" fillId="0" borderId="0" xfId="17" applyAlignment="1">
      <alignment/>
    </xf>
    <xf numFmtId="41" fontId="0" fillId="0" borderId="3" xfId="17" applyBorder="1" applyAlignment="1">
      <alignment horizontal="right"/>
    </xf>
    <xf numFmtId="41" fontId="0" fillId="0" borderId="9" xfId="17" applyBorder="1" applyAlignment="1">
      <alignment/>
    </xf>
    <xf numFmtId="171" fontId="0" fillId="0" borderId="1" xfId="17" applyNumberFormat="1" applyBorder="1" applyAlignment="1">
      <alignment horizontal="centerContinuous"/>
    </xf>
    <xf numFmtId="41" fontId="0" fillId="0" borderId="2" xfId="17" applyBorder="1" applyAlignment="1">
      <alignment horizontal="centerContinuous"/>
    </xf>
    <xf numFmtId="2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5" fillId="0" borderId="3" xfId="0" applyFont="1" applyBorder="1" applyAlignment="1">
      <alignment/>
    </xf>
    <xf numFmtId="0" fontId="0" fillId="0" borderId="1" xfId="0" applyBorder="1" applyAlignment="1">
      <alignment horizontal="left"/>
    </xf>
    <xf numFmtId="41" fontId="0" fillId="0" borderId="3" xfId="17" applyNumberFormat="1" applyBorder="1" applyAlignment="1">
      <alignment horizontal="centerContinuous"/>
    </xf>
    <xf numFmtId="171" fontId="0" fillId="0" borderId="0" xfId="17" applyNumberFormat="1" applyAlignment="1">
      <alignment horizontal="center"/>
    </xf>
    <xf numFmtId="9" fontId="0" fillId="0" borderId="5" xfId="0" applyNumberFormat="1" applyBorder="1" applyAlignment="1">
      <alignment/>
    </xf>
    <xf numFmtId="171" fontId="4" fillId="0" borderId="9" xfId="17" applyNumberFormat="1" applyFont="1" applyBorder="1" applyAlignment="1">
      <alignment/>
    </xf>
    <xf numFmtId="171" fontId="0" fillId="0" borderId="2" xfId="17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0" borderId="14" xfId="0" applyNumberFormat="1" applyBorder="1" applyAlignment="1">
      <alignment horizontal="centerContinuous"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171" fontId="5" fillId="0" borderId="0" xfId="17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Continuous"/>
    </xf>
    <xf numFmtId="175" fontId="0" fillId="0" borderId="0" xfId="15" applyBorder="1" applyAlignment="1">
      <alignment/>
    </xf>
    <xf numFmtId="175" fontId="0" fillId="0" borderId="0" xfId="15" applyBorder="1" applyAlignment="1">
      <alignment horizontal="center"/>
    </xf>
    <xf numFmtId="175" fontId="0" fillId="0" borderId="5" xfId="15" applyBorder="1" applyAlignment="1">
      <alignment/>
    </xf>
    <xf numFmtId="175" fontId="0" fillId="0" borderId="5" xfId="15" applyBorder="1" applyAlignment="1">
      <alignment/>
    </xf>
    <xf numFmtId="175" fontId="0" fillId="0" borderId="9" xfId="15" applyBorder="1" applyAlignment="1">
      <alignment/>
    </xf>
    <xf numFmtId="175" fontId="0" fillId="0" borderId="2" xfId="15" applyBorder="1" applyAlignment="1">
      <alignment/>
    </xf>
    <xf numFmtId="175" fontId="5" fillId="0" borderId="15" xfId="15" applyFont="1" applyBorder="1" applyAlignment="1">
      <alignment/>
    </xf>
    <xf numFmtId="175" fontId="0" fillId="0" borderId="9" xfId="0" applyNumberFormat="1" applyBorder="1" applyAlignment="1">
      <alignment/>
    </xf>
    <xf numFmtId="177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14" fontId="0" fillId="0" borderId="0" xfId="0" applyNumberFormat="1" applyFont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L2" sqref="L2"/>
    </sheetView>
  </sheetViews>
  <sheetFormatPr defaultColWidth="9.140625" defaultRowHeight="12.75"/>
  <cols>
    <col min="7" max="7" width="10.00390625" style="0" customWidth="1"/>
    <col min="8" max="8" width="9.28125" style="0" customWidth="1"/>
    <col min="11" max="11" width="9.28125" style="0" customWidth="1"/>
    <col min="14" max="14" width="9.28125" style="0" bestFit="1" customWidth="1"/>
  </cols>
  <sheetData>
    <row r="1" spans="1:14" ht="12.75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6"/>
      <c r="N1" s="6"/>
    </row>
    <row r="2" spans="1:14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"/>
      <c r="N2" s="6"/>
    </row>
    <row r="3" spans="1:14" ht="12.75">
      <c r="A3" s="79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103" t="s">
        <v>51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2.75">
      <c r="A5" s="79" t="s">
        <v>38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03" t="s">
        <v>37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ht="13.5" thickBot="1">
      <c r="A7" s="74"/>
    </row>
    <row r="8" spans="1:14" ht="13.5" thickBot="1">
      <c r="A8" s="56" t="s">
        <v>30</v>
      </c>
      <c r="B8" s="57"/>
      <c r="C8" s="57"/>
      <c r="D8" s="8"/>
      <c r="E8" s="13" t="s">
        <v>35</v>
      </c>
      <c r="F8" s="13"/>
      <c r="G8" s="58" t="s">
        <v>36</v>
      </c>
      <c r="H8" s="59"/>
      <c r="I8" s="14" t="s">
        <v>0</v>
      </c>
      <c r="J8" s="13"/>
      <c r="K8" s="14"/>
      <c r="L8" s="13" t="s">
        <v>1</v>
      </c>
      <c r="M8" s="13"/>
      <c r="N8" s="15"/>
    </row>
    <row r="9" spans="1:14" ht="12.75" customHeight="1">
      <c r="A9" s="4"/>
      <c r="D9" s="11"/>
      <c r="H9" s="11"/>
      <c r="K9" s="11"/>
      <c r="L9" s="105" t="s">
        <v>44</v>
      </c>
      <c r="M9" s="106"/>
      <c r="N9" s="107"/>
    </row>
    <row r="10" spans="1:14" ht="12.75">
      <c r="A10" s="4" t="s">
        <v>41</v>
      </c>
      <c r="D10" s="11"/>
      <c r="E10" t="s">
        <v>42</v>
      </c>
      <c r="G10" s="90">
        <v>19887</v>
      </c>
      <c r="H10" s="60"/>
      <c r="I10" s="61" t="s">
        <v>43</v>
      </c>
      <c r="J10" s="61"/>
      <c r="K10" s="62"/>
      <c r="L10" s="6" t="s">
        <v>45</v>
      </c>
      <c r="M10" s="6"/>
      <c r="N10" s="16"/>
    </row>
    <row r="11" spans="1:14" ht="12.75">
      <c r="A11" s="1"/>
      <c r="B11" s="2"/>
      <c r="C11" s="2"/>
      <c r="D11" s="17"/>
      <c r="E11" s="2"/>
      <c r="F11" s="2"/>
      <c r="G11" s="2"/>
      <c r="H11" s="17"/>
      <c r="I11" s="2"/>
      <c r="J11" s="18"/>
      <c r="K11" s="19"/>
      <c r="L11" s="91" t="s">
        <v>46</v>
      </c>
      <c r="M11" s="91"/>
      <c r="N11" s="92"/>
    </row>
    <row r="12" spans="1:14" ht="12.75">
      <c r="A12" s="20" t="s">
        <v>37</v>
      </c>
      <c r="F12" s="11"/>
      <c r="G12" s="21" t="s">
        <v>53</v>
      </c>
      <c r="K12" s="11"/>
      <c r="L12" s="10" t="s">
        <v>2</v>
      </c>
      <c r="N12" s="11"/>
    </row>
    <row r="13" spans="1:14" ht="12.75">
      <c r="A13" s="1"/>
      <c r="B13" s="2"/>
      <c r="C13" s="2"/>
      <c r="D13" s="2"/>
      <c r="E13" s="2"/>
      <c r="F13" s="17"/>
      <c r="G13" s="18"/>
      <c r="H13" s="22"/>
      <c r="I13" s="18"/>
      <c r="J13" s="18"/>
      <c r="K13" s="19"/>
      <c r="L13" s="23" t="s">
        <v>54</v>
      </c>
      <c r="M13" s="2"/>
      <c r="N13" s="17"/>
    </row>
    <row r="14" spans="1:14" ht="12.75">
      <c r="A14" s="63" t="s">
        <v>39</v>
      </c>
      <c r="C14" t="s">
        <v>50</v>
      </c>
      <c r="F14" s="11"/>
      <c r="G14" s="6" t="s">
        <v>55</v>
      </c>
      <c r="H14" s="6"/>
      <c r="I14" s="6"/>
      <c r="J14" s="6"/>
      <c r="K14" s="16"/>
      <c r="L14" t="s">
        <v>47</v>
      </c>
      <c r="N14" s="11"/>
    </row>
    <row r="15" spans="1:14" ht="12.75">
      <c r="A15" s="63"/>
      <c r="B15" s="3"/>
      <c r="F15" s="11"/>
      <c r="G15" s="6" t="s">
        <v>56</v>
      </c>
      <c r="H15" s="6"/>
      <c r="I15" s="6"/>
      <c r="J15" s="6"/>
      <c r="K15" s="16"/>
      <c r="L15" s="100" t="s">
        <v>48</v>
      </c>
      <c r="M15" s="101"/>
      <c r="N15" s="102"/>
    </row>
    <row r="16" spans="1:14" ht="12.75">
      <c r="A16" s="4"/>
      <c r="F16" s="11"/>
      <c r="G16" s="108" t="s">
        <v>57</v>
      </c>
      <c r="H16" s="109"/>
      <c r="I16" s="109"/>
      <c r="J16" s="109"/>
      <c r="K16" s="110"/>
      <c r="L16" s="94" t="s">
        <v>40</v>
      </c>
      <c r="M16" s="95"/>
      <c r="N16" s="96"/>
    </row>
    <row r="17" spans="1:14" ht="12.75">
      <c r="A17" s="1"/>
      <c r="B17" s="2"/>
      <c r="C17" s="2"/>
      <c r="D17" s="2"/>
      <c r="E17" s="2"/>
      <c r="F17" s="17"/>
      <c r="G17" s="2"/>
      <c r="H17" s="2"/>
      <c r="I17" s="2"/>
      <c r="J17" s="2"/>
      <c r="K17" s="17"/>
      <c r="L17" s="97" t="s">
        <v>49</v>
      </c>
      <c r="M17" s="98"/>
      <c r="N17" s="99"/>
    </row>
    <row r="18" spans="1:14" ht="12.75">
      <c r="A18" s="25" t="s">
        <v>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1:14" ht="12.75">
      <c r="A19" s="25" t="s">
        <v>4</v>
      </c>
      <c r="B19" s="18"/>
      <c r="C19" s="18"/>
      <c r="D19" s="18"/>
      <c r="E19" s="18"/>
      <c r="F19" s="17"/>
      <c r="I19" s="25" t="s">
        <v>5</v>
      </c>
      <c r="J19" s="18"/>
      <c r="K19" s="19"/>
      <c r="L19" s="26" t="s">
        <v>6</v>
      </c>
      <c r="M19" s="26" t="s">
        <v>7</v>
      </c>
      <c r="N19" s="26" t="s">
        <v>8</v>
      </c>
    </row>
    <row r="20" spans="1:14" ht="12.75">
      <c r="A20" s="64" t="s">
        <v>31</v>
      </c>
      <c r="B20" s="19"/>
      <c r="C20" s="18" t="s">
        <v>9</v>
      </c>
      <c r="D20" s="19"/>
      <c r="E20" s="28" t="s">
        <v>10</v>
      </c>
      <c r="F20" s="28" t="s">
        <v>11</v>
      </c>
      <c r="I20" s="27" t="s">
        <v>12</v>
      </c>
      <c r="J20" s="18"/>
      <c r="K20" s="19"/>
      <c r="L20" s="29" t="s">
        <v>32</v>
      </c>
      <c r="M20" s="29" t="s">
        <v>13</v>
      </c>
      <c r="N20" s="29" t="s">
        <v>14</v>
      </c>
    </row>
    <row r="21" spans="1:14" ht="12.75">
      <c r="A21" s="30"/>
      <c r="B21" s="11"/>
      <c r="C21" s="45"/>
      <c r="D21" s="16"/>
      <c r="E21" s="46"/>
      <c r="F21" s="47"/>
      <c r="G21" s="5"/>
      <c r="I21" s="4"/>
      <c r="L21" s="12" t="s">
        <v>15</v>
      </c>
      <c r="M21" s="29" t="s">
        <v>15</v>
      </c>
      <c r="N21" s="29" t="s">
        <v>16</v>
      </c>
    </row>
    <row r="22" spans="1:14" ht="12.75">
      <c r="A22" s="65"/>
      <c r="B22" s="29"/>
      <c r="C22" s="49"/>
      <c r="D22" s="11"/>
      <c r="E22" s="46"/>
      <c r="F22" s="66"/>
      <c r="G22" s="5"/>
      <c r="I22" s="89">
        <v>20</v>
      </c>
      <c r="J22" s="80">
        <v>25.82</v>
      </c>
      <c r="K22" s="82">
        <f>I22*J22</f>
        <v>516.4</v>
      </c>
      <c r="L22" s="67" t="s">
        <v>33</v>
      </c>
      <c r="M22" s="11" t="s">
        <v>17</v>
      </c>
      <c r="N22" s="11" t="s">
        <v>18</v>
      </c>
    </row>
    <row r="23" spans="1:14" ht="12.75">
      <c r="A23" s="48"/>
      <c r="B23" s="11"/>
      <c r="C23" s="49"/>
      <c r="D23" s="11"/>
      <c r="E23" s="46"/>
      <c r="F23" s="49"/>
      <c r="G23" s="4"/>
      <c r="I23" s="4"/>
      <c r="J23" s="81"/>
      <c r="K23" s="83"/>
      <c r="L23" s="40"/>
      <c r="M23" s="11"/>
      <c r="N23" s="40">
        <f>SUM((I28*20)/100)</f>
        <v>0</v>
      </c>
    </row>
    <row r="24" spans="1:14" ht="12.75">
      <c r="A24" s="48"/>
      <c r="B24" s="11"/>
      <c r="C24" s="49"/>
      <c r="D24" s="11"/>
      <c r="E24" s="46"/>
      <c r="G24" s="4"/>
      <c r="I24" s="4"/>
      <c r="J24" s="81"/>
      <c r="K24" s="83"/>
      <c r="L24" s="11"/>
      <c r="M24" s="11"/>
      <c r="N24" s="31"/>
    </row>
    <row r="25" spans="1:14" ht="12.75">
      <c r="A25" s="48"/>
      <c r="B25" s="11"/>
      <c r="C25" s="49"/>
      <c r="D25" s="11"/>
      <c r="E25" s="46"/>
      <c r="G25" s="4"/>
      <c r="I25" s="4"/>
      <c r="J25" s="7"/>
      <c r="K25" s="83"/>
      <c r="L25" s="11"/>
      <c r="M25" s="11"/>
      <c r="N25" s="31"/>
    </row>
    <row r="26" spans="1:14" ht="12.75">
      <c r="A26" s="50"/>
      <c r="B26" s="11"/>
      <c r="C26" s="49"/>
      <c r="D26" s="11"/>
      <c r="E26" s="46"/>
      <c r="G26" s="4"/>
      <c r="I26" s="4"/>
      <c r="J26" s="3"/>
      <c r="K26" s="82"/>
      <c r="L26" s="11"/>
      <c r="M26" s="11"/>
      <c r="N26" s="31"/>
    </row>
    <row r="27" spans="1:14" ht="12.75">
      <c r="A27" s="32"/>
      <c r="B27" s="17"/>
      <c r="C27" s="2"/>
      <c r="D27" s="17"/>
      <c r="E27" s="17"/>
      <c r="F27" s="2"/>
      <c r="G27" s="1"/>
      <c r="H27" s="2"/>
      <c r="I27" s="1"/>
      <c r="J27" s="2"/>
      <c r="K27" s="84"/>
      <c r="L27" s="17"/>
      <c r="M27" s="17"/>
      <c r="N27" s="17"/>
    </row>
    <row r="28" spans="1:14" ht="12.75">
      <c r="A28" s="1" t="s">
        <v>19</v>
      </c>
      <c r="B28" s="68">
        <f>SUM((A23*B23),(F28))</f>
        <v>0</v>
      </c>
      <c r="C28" s="33">
        <f>SUM(C22:C27)</f>
        <v>0</v>
      </c>
      <c r="D28" s="17"/>
      <c r="E28" s="51">
        <f>SUM(E22:E27)</f>
        <v>0</v>
      </c>
      <c r="F28" s="69">
        <f>SUM(F22:F27)</f>
        <v>0</v>
      </c>
      <c r="G28" s="1"/>
      <c r="H28" s="2"/>
      <c r="I28" s="52">
        <f>SUM((I23*K23),(I24*K24))</f>
        <v>0</v>
      </c>
      <c r="J28" s="53"/>
      <c r="K28" s="85">
        <f>SUM(K22:K27)</f>
        <v>516.4</v>
      </c>
      <c r="L28" s="70"/>
      <c r="M28" s="1"/>
      <c r="N28" s="86">
        <f>K28*20%</f>
        <v>103.28</v>
      </c>
    </row>
    <row r="29" spans="1:14" ht="13.5" thickBot="1">
      <c r="A29" s="34" t="s">
        <v>20</v>
      </c>
      <c r="B29" s="6"/>
      <c r="C29" s="6"/>
      <c r="D29" s="6"/>
      <c r="E29" s="6"/>
      <c r="F29" s="6" t="s">
        <v>21</v>
      </c>
      <c r="G29" s="71">
        <f>SUM(B28+C28+E28+F28)</f>
        <v>0</v>
      </c>
      <c r="H29" s="35"/>
      <c r="I29" s="6" t="s">
        <v>22</v>
      </c>
      <c r="J29" s="6"/>
      <c r="K29" s="6"/>
      <c r="N29" s="11"/>
    </row>
    <row r="30" spans="1:14" ht="14.25" thickBot="1" thickTop="1">
      <c r="A30" s="34" t="s">
        <v>23</v>
      </c>
      <c r="B30" s="6"/>
      <c r="C30" s="6"/>
      <c r="D30" s="6"/>
      <c r="E30" s="6"/>
      <c r="F30" s="6" t="s">
        <v>21</v>
      </c>
      <c r="H30" s="11"/>
      <c r="I30" s="41">
        <f>K28</f>
        <v>516.4</v>
      </c>
      <c r="J30" s="36"/>
      <c r="K30" s="35"/>
      <c r="N30" s="11"/>
    </row>
    <row r="31" spans="1:14" ht="14.25" thickBot="1" thickTop="1">
      <c r="A31" s="34" t="s">
        <v>24</v>
      </c>
      <c r="B31" s="6"/>
      <c r="C31" s="6"/>
      <c r="D31" s="6"/>
      <c r="E31" s="6"/>
      <c r="F31" s="6" t="s">
        <v>21</v>
      </c>
      <c r="K31" s="11"/>
      <c r="L31" s="72"/>
      <c r="N31" s="11"/>
    </row>
    <row r="32" spans="1:14" ht="14.25" thickBot="1" thickTop="1">
      <c r="A32" s="34" t="s">
        <v>25</v>
      </c>
      <c r="B32" s="37"/>
      <c r="C32" s="37"/>
      <c r="D32" s="37"/>
      <c r="E32" s="37"/>
      <c r="F32" s="6" t="s">
        <v>21</v>
      </c>
      <c r="M32" s="38"/>
      <c r="N32" s="11"/>
    </row>
    <row r="33" spans="1:14" ht="14.25" thickBot="1" thickTop="1">
      <c r="A33" s="34" t="s">
        <v>26</v>
      </c>
      <c r="B33" s="37"/>
      <c r="C33" s="37"/>
      <c r="D33" s="37"/>
      <c r="E33" s="37"/>
      <c r="F33" s="6" t="s">
        <v>21</v>
      </c>
      <c r="N33" s="42">
        <f>SUM(N28)</f>
        <v>103.28</v>
      </c>
    </row>
    <row r="34" spans="1:14" ht="13.5" thickTop="1">
      <c r="A34" s="34" t="s">
        <v>27</v>
      </c>
      <c r="B34" s="37"/>
      <c r="C34" s="37"/>
      <c r="D34" s="37"/>
      <c r="E34" s="37"/>
      <c r="F34" s="9" t="s">
        <v>21</v>
      </c>
      <c r="G34" s="9" t="s">
        <v>28</v>
      </c>
      <c r="H34" s="43">
        <f>SUM(I30+G29)</f>
        <v>516.4</v>
      </c>
      <c r="N34" s="11"/>
    </row>
    <row r="35" spans="1:14" ht="12.75">
      <c r="A35" s="39" t="s">
        <v>29</v>
      </c>
      <c r="B35" s="2"/>
      <c r="C35" s="2"/>
      <c r="D35" s="2"/>
      <c r="E35" s="2"/>
      <c r="F35" s="2"/>
      <c r="G35" s="2"/>
      <c r="H35" s="2"/>
      <c r="I35" s="2"/>
      <c r="J35" s="24" t="s">
        <v>28</v>
      </c>
      <c r="K35" s="44">
        <f>SUM(H34,-N33)</f>
        <v>413.12</v>
      </c>
      <c r="L35" s="2"/>
      <c r="M35" s="2"/>
      <c r="N35" s="87"/>
    </row>
    <row r="36" spans="1:14" ht="12.75">
      <c r="A36" s="78"/>
      <c r="C36" s="54"/>
      <c r="N36" s="73"/>
    </row>
    <row r="37" spans="1:14" ht="12.75">
      <c r="A37" s="75" t="s">
        <v>34</v>
      </c>
      <c r="B37" s="88">
        <f>K28*8.5%</f>
        <v>43.894</v>
      </c>
      <c r="C37" s="3"/>
      <c r="D37" s="3"/>
      <c r="E37" s="3"/>
      <c r="F37" s="3"/>
      <c r="G37" s="3"/>
      <c r="H37" s="3"/>
      <c r="I37" s="3"/>
      <c r="J37" s="7"/>
      <c r="K37" s="76"/>
      <c r="L37" s="3"/>
      <c r="M37" s="3"/>
      <c r="N37" s="3"/>
    </row>
    <row r="38" spans="1:14" ht="12.75">
      <c r="A38" s="55"/>
      <c r="B38" s="3"/>
      <c r="C38" s="3"/>
      <c r="D38" s="77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</sheetData>
  <mergeCells count="8">
    <mergeCell ref="A1:L1"/>
    <mergeCell ref="L16:N16"/>
    <mergeCell ref="L17:N17"/>
    <mergeCell ref="L15:N15"/>
    <mergeCell ref="A6:N6"/>
    <mergeCell ref="A4:N4"/>
    <mergeCell ref="L9:N9"/>
    <mergeCell ref="G16:K16"/>
  </mergeCells>
  <printOptions/>
  <pageMargins left="0.7874015748031497" right="0.7874015748031497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 14</dc:creator>
  <cp:keywords/>
  <dc:description/>
  <cp:lastModifiedBy>Varallo</cp:lastModifiedBy>
  <cp:lastPrinted>2005-06-27T11:58:52Z</cp:lastPrinted>
  <dcterms:created xsi:type="dcterms:W3CDTF">2002-08-08T00:04:39Z</dcterms:created>
  <dcterms:modified xsi:type="dcterms:W3CDTF">2012-02-06T11:57:09Z</dcterms:modified>
  <cp:category/>
  <cp:version/>
  <cp:contentType/>
  <cp:contentStatus/>
</cp:coreProperties>
</file>