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ani_Attivita\PREVISIONALE_2024\ALLEGATI_BILANCIO\"/>
    </mc:Choice>
  </mc:AlternateContent>
  <bookViews>
    <workbookView xWindow="120" yWindow="45" windowWidth="28635" windowHeight="14775"/>
  </bookViews>
  <sheets>
    <sheet name="794256" sheetId="3" r:id="rId1"/>
  </sheets>
  <calcPr calcId="152511"/>
</workbook>
</file>

<file path=xl/calcChain.xml><?xml version="1.0" encoding="utf-8"?>
<calcChain xmlns="http://schemas.openxmlformats.org/spreadsheetml/2006/main">
  <c r="O76" i="3" l="1"/>
  <c r="O75" i="3"/>
  <c r="O74" i="3"/>
  <c r="H144" i="3"/>
  <c r="O144" i="3" s="1"/>
  <c r="H125" i="3"/>
  <c r="H83" i="3"/>
  <c r="H56" i="3"/>
  <c r="O68" i="3"/>
  <c r="P56" i="3"/>
  <c r="O143" i="3"/>
  <c r="O132" i="3"/>
  <c r="O123" i="3"/>
  <c r="O122" i="3"/>
  <c r="O113" i="3"/>
  <c r="O111" i="3"/>
  <c r="O103" i="3"/>
  <c r="O101" i="3"/>
  <c r="O100" i="3"/>
  <c r="O60" i="3"/>
  <c r="O59" i="3"/>
  <c r="O97" i="3"/>
  <c r="O96" i="3"/>
  <c r="O93" i="3"/>
  <c r="O92" i="3"/>
  <c r="O91" i="3"/>
  <c r="O90" i="3"/>
  <c r="O89" i="3"/>
  <c r="O88" i="3"/>
  <c r="O85" i="3"/>
  <c r="O82" i="3"/>
  <c r="O81" i="3"/>
  <c r="O80" i="3"/>
  <c r="O79" i="3"/>
  <c r="O78" i="3"/>
  <c r="O51" i="3"/>
  <c r="O50" i="3"/>
  <c r="O49" i="3"/>
  <c r="O43" i="3"/>
  <c r="O42" i="3"/>
  <c r="O41" i="3"/>
  <c r="O35" i="3"/>
  <c r="O34" i="3"/>
  <c r="O33" i="3"/>
  <c r="O27" i="3"/>
  <c r="O26" i="3"/>
  <c r="O25" i="3"/>
  <c r="O19" i="3"/>
  <c r="O18" i="3"/>
  <c r="O17" i="3"/>
  <c r="O11" i="3"/>
  <c r="O10" i="3"/>
  <c r="N144" i="3"/>
  <c r="N143" i="3"/>
  <c r="N141" i="3"/>
  <c r="O141" i="3" s="1"/>
  <c r="N140" i="3"/>
  <c r="O140" i="3" s="1"/>
  <c r="N139" i="3"/>
  <c r="O139" i="3" s="1"/>
  <c r="N137" i="3"/>
  <c r="O137" i="3" s="1"/>
  <c r="N136" i="3"/>
  <c r="O136" i="3" s="1"/>
  <c r="N135" i="3"/>
  <c r="O135" i="3" s="1"/>
  <c r="N133" i="3"/>
  <c r="O133" i="3" s="1"/>
  <c r="N132" i="3"/>
  <c r="N131" i="3"/>
  <c r="O131" i="3" s="1"/>
  <c r="N130" i="3"/>
  <c r="O130" i="3" s="1"/>
  <c r="N129" i="3"/>
  <c r="O129" i="3" s="1"/>
  <c r="N128" i="3"/>
  <c r="O128" i="3" s="1"/>
  <c r="N127" i="3"/>
  <c r="O127" i="3" s="1"/>
  <c r="N124" i="3"/>
  <c r="O124" i="3" s="1"/>
  <c r="N123" i="3"/>
  <c r="N122" i="3"/>
  <c r="N121" i="3"/>
  <c r="O121" i="3" s="1"/>
  <c r="N120" i="3"/>
  <c r="O120" i="3" s="1"/>
  <c r="N119" i="3"/>
  <c r="O119" i="3" s="1"/>
  <c r="N117" i="3"/>
  <c r="O117" i="3" s="1"/>
  <c r="N116" i="3"/>
  <c r="O116" i="3" s="1"/>
  <c r="N115" i="3"/>
  <c r="O115" i="3" s="1"/>
  <c r="N113" i="3"/>
  <c r="N111" i="3"/>
  <c r="N109" i="3"/>
  <c r="O109" i="3" s="1"/>
  <c r="N107" i="3"/>
  <c r="O107" i="3" s="1"/>
  <c r="N106" i="3"/>
  <c r="O106" i="3" s="1"/>
  <c r="N104" i="3"/>
  <c r="O104" i="3" s="1"/>
  <c r="N103" i="3"/>
  <c r="N102" i="3"/>
  <c r="O102" i="3" s="1"/>
  <c r="N101" i="3"/>
  <c r="N100" i="3"/>
  <c r="N99" i="3"/>
  <c r="O99" i="3" s="1"/>
  <c r="N98" i="3"/>
  <c r="O98" i="3" s="1"/>
  <c r="N97" i="3"/>
  <c r="N96" i="3"/>
  <c r="N95" i="3"/>
  <c r="O95" i="3" s="1"/>
  <c r="N94" i="3"/>
  <c r="O94" i="3" s="1"/>
  <c r="N93" i="3"/>
  <c r="N92" i="3"/>
  <c r="N91" i="3"/>
  <c r="N90" i="3"/>
  <c r="N89" i="3"/>
  <c r="N88" i="3"/>
  <c r="N87" i="3"/>
  <c r="O87" i="3" s="1"/>
  <c r="N86" i="3"/>
  <c r="O86" i="3" s="1"/>
  <c r="N85" i="3"/>
  <c r="N82" i="3"/>
  <c r="N81" i="3"/>
  <c r="N80" i="3"/>
  <c r="N79" i="3"/>
  <c r="N78" i="3"/>
  <c r="N77" i="3"/>
  <c r="O77" i="3" s="1"/>
  <c r="N76" i="3"/>
  <c r="N75" i="3"/>
  <c r="N74" i="3"/>
  <c r="N73" i="3"/>
  <c r="O73" i="3" s="1"/>
  <c r="N72" i="3"/>
  <c r="O72" i="3" s="1"/>
  <c r="N71" i="3"/>
  <c r="O71" i="3" s="1"/>
  <c r="N70" i="3"/>
  <c r="O70" i="3" s="1"/>
  <c r="N69" i="3"/>
  <c r="O69" i="3" s="1"/>
  <c r="N68" i="3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N59" i="3"/>
  <c r="N58" i="3"/>
  <c r="O58" i="3" s="1"/>
  <c r="N55" i="3"/>
  <c r="O55" i="3" s="1"/>
  <c r="N54" i="3"/>
  <c r="O54" i="3" s="1"/>
  <c r="N53" i="3"/>
  <c r="O53" i="3" s="1"/>
  <c r="N52" i="3"/>
  <c r="O52" i="3" s="1"/>
  <c r="N51" i="3"/>
  <c r="N50" i="3"/>
  <c r="N49" i="3"/>
  <c r="N48" i="3"/>
  <c r="O48" i="3" s="1"/>
  <c r="N47" i="3"/>
  <c r="O47" i="3" s="1"/>
  <c r="N46" i="3"/>
  <c r="O46" i="3" s="1"/>
  <c r="N45" i="3"/>
  <c r="O45" i="3" s="1"/>
  <c r="N44" i="3"/>
  <c r="O44" i="3" s="1"/>
  <c r="N43" i="3"/>
  <c r="N42" i="3"/>
  <c r="N41" i="3"/>
  <c r="N40" i="3"/>
  <c r="O40" i="3" s="1"/>
  <c r="N39" i="3"/>
  <c r="O39" i="3" s="1"/>
  <c r="N38" i="3"/>
  <c r="O38" i="3" s="1"/>
  <c r="N37" i="3"/>
  <c r="O37" i="3" s="1"/>
  <c r="N36" i="3"/>
  <c r="O36" i="3" s="1"/>
  <c r="N35" i="3"/>
  <c r="N34" i="3"/>
  <c r="N33" i="3"/>
  <c r="N32" i="3"/>
  <c r="O32" i="3" s="1"/>
  <c r="N31" i="3"/>
  <c r="O31" i="3" s="1"/>
  <c r="N30" i="3"/>
  <c r="O30" i="3" s="1"/>
  <c r="N29" i="3"/>
  <c r="O29" i="3" s="1"/>
  <c r="N28" i="3"/>
  <c r="O28" i="3" s="1"/>
  <c r="N27" i="3"/>
  <c r="N26" i="3"/>
  <c r="N25" i="3"/>
  <c r="N24" i="3"/>
  <c r="O24" i="3" s="1"/>
  <c r="N23" i="3"/>
  <c r="O23" i="3" s="1"/>
  <c r="N22" i="3"/>
  <c r="O22" i="3" s="1"/>
  <c r="N21" i="3"/>
  <c r="O21" i="3" s="1"/>
  <c r="N20" i="3"/>
  <c r="O20" i="3" s="1"/>
  <c r="N19" i="3"/>
  <c r="N18" i="3"/>
  <c r="N17" i="3"/>
  <c r="N16" i="3"/>
  <c r="O16" i="3" s="1"/>
  <c r="N15" i="3"/>
  <c r="O15" i="3" s="1"/>
  <c r="N14" i="3"/>
  <c r="O14" i="3" s="1"/>
  <c r="N13" i="3"/>
  <c r="O13" i="3" s="1"/>
  <c r="N12" i="3"/>
  <c r="O12" i="3" s="1"/>
  <c r="N11" i="3"/>
  <c r="N10" i="3"/>
  <c r="M144" i="3"/>
  <c r="M125" i="3"/>
  <c r="M83" i="3"/>
  <c r="M56" i="3"/>
  <c r="L144" i="3"/>
  <c r="L125" i="3"/>
  <c r="L83" i="3"/>
  <c r="L56" i="3"/>
  <c r="P144" i="3"/>
  <c r="P125" i="3"/>
  <c r="P83" i="3"/>
  <c r="K144" i="3"/>
  <c r="K125" i="3"/>
  <c r="K83" i="3"/>
  <c r="K56" i="3"/>
  <c r="J144" i="3"/>
  <c r="J125" i="3"/>
  <c r="J83" i="3"/>
  <c r="J56" i="3"/>
  <c r="N56" i="3" s="1"/>
  <c r="I144" i="3"/>
  <c r="I125" i="3"/>
  <c r="N125" i="3" s="1"/>
  <c r="I83" i="3"/>
  <c r="N83" i="3" s="1"/>
  <c r="I56" i="3"/>
  <c r="O56" i="3" l="1"/>
  <c r="O83" i="3"/>
  <c r="O125" i="3"/>
</calcChain>
</file>

<file path=xl/sharedStrings.xml><?xml version="1.0" encoding="utf-8"?>
<sst xmlns="http://schemas.openxmlformats.org/spreadsheetml/2006/main" count="869" uniqueCount="330">
  <si>
    <t xml:space="preserve">Costi N10-N13 - Altri costi </t>
  </si>
  <si>
    <t/>
  </si>
  <si>
    <t>Aggregati CE</t>
  </si>
  <si>
    <t>sottoconto</t>
  </si>
  <si>
    <t>Elisi</t>
  </si>
  <si>
    <t>cod.</t>
  </si>
  <si>
    <t>Descrizione</t>
  </si>
  <si>
    <t>natura</t>
  </si>
  <si>
    <t>AMCO</t>
  </si>
  <si>
    <t>conto</t>
  </si>
  <si>
    <t>descr. conto</t>
  </si>
  <si>
    <t>Settori</t>
  </si>
  <si>
    <t>Valore</t>
  </si>
  <si>
    <t>Presidio</t>
  </si>
  <si>
    <t>Territorio</t>
  </si>
  <si>
    <t>Prevenzione</t>
  </si>
  <si>
    <t>DG e Supp.</t>
  </si>
  <si>
    <t>Libera Prof.</t>
  </si>
  <si>
    <t>Totale</t>
  </si>
  <si>
    <t>Differenza</t>
  </si>
  <si>
    <t>Extra Lea</t>
  </si>
  <si>
    <t>BA2560</t>
  </si>
  <si>
    <t>Totale Ammortamenti</t>
  </si>
  <si>
    <t>BA2570</t>
  </si>
  <si>
    <t>B.10) Ammortamenti delle immobilizzazioni immateriali</t>
  </si>
  <si>
    <t>0</t>
  </si>
  <si>
    <t>Spese incrementative beni di terzi-ammortamento per investimenti non finanziati da contributi c/capitale (liberalità, alienazioni)</t>
  </si>
  <si>
    <t>Altre immobilizazzioni immateriali -ammortamento per investimenti non finanziati da contributi c/capitale (liberalità, alienazioni)</t>
  </si>
  <si>
    <t>C441201B</t>
  </si>
  <si>
    <t xml:space="preserve">Amm.to costi di impianto e di ampliamento( ex-Costi di impianti ed ampliamento)                                                                                                                                                                                                                             </t>
  </si>
  <si>
    <t>C441202B</t>
  </si>
  <si>
    <t xml:space="preserve">Amm.to costi di ricerca e sviluppo( ex-Costi di ricerca e di sviluppo)                                                                                                                                                                                                                                      </t>
  </si>
  <si>
    <t>C441203B</t>
  </si>
  <si>
    <t xml:space="preserve">Amm.to diritti di brevetto e di utilizzazione delle opere dell'ingegno( ex-Diritti di brevetto ed utilizzazione opere d'ingegno)                                                                                                                                                                            </t>
  </si>
  <si>
    <t>C441204B</t>
  </si>
  <si>
    <t xml:space="preserve">Amm.to migliorie su beni di terzi( ex-Spese incrementative beni di terzi)                                                                                                                                                                                                                                   </t>
  </si>
  <si>
    <t>Altre immobilizazzioni immateriali</t>
  </si>
  <si>
    <t>Costi di impianti ed ampliamento -ammortamento per investimenti non finanziati da contributi c/capitale (liberalità, alienazioni)</t>
  </si>
  <si>
    <t>Costi di ricerca e di sviluppo -ammortamento ammortamento per investimenti non finanziati da contributi c/capitale (liberalità, alienazioni)</t>
  </si>
  <si>
    <t>Diritti di brevetto ed utilizzazione opere d'ingegno -ammortamento per investimenti non finanziati da contributi c/capitale (liberalità, alienazioni)</t>
  </si>
  <si>
    <t>C441220B</t>
  </si>
  <si>
    <t>Ammortamento. Costi di impianti ed ampliamento per investimenti finanziati da PNRR o PNC</t>
  </si>
  <si>
    <t>C441221B</t>
  </si>
  <si>
    <t>Ammortamento. Costi di ricerca e di sviluppo  per investimenti finanziati da PNRR o PNC</t>
  </si>
  <si>
    <t>C441222B</t>
  </si>
  <si>
    <t>Ammortamento. Diritti di brevetto ed utilizzazione opere d'ingegno  per investimenti finanziati da PNRR o PNC</t>
  </si>
  <si>
    <t>C441223B</t>
  </si>
  <si>
    <t>Ammortamento. Spese incrementative beni di terzi  per investimenti finanziati da PNRR o PNC</t>
  </si>
  <si>
    <t>C441224B</t>
  </si>
  <si>
    <t>Ammortamento. Altre immobilizazzioni immateriali per investimenti finanziati da PNRR o PNC</t>
  </si>
  <si>
    <t>C441206B</t>
  </si>
  <si>
    <t>Altre immobilizzazioni immateriali</t>
  </si>
  <si>
    <t>C441208B</t>
  </si>
  <si>
    <t>Amm.to pubblicità</t>
  </si>
  <si>
    <t>C441209B</t>
  </si>
  <si>
    <t xml:space="preserve">Amm.to concessioni, licenze, marchi e diritti simili </t>
  </si>
  <si>
    <t>BA2600</t>
  </si>
  <si>
    <t>B.11.A.1) Ammortamenti fabbricati non strumentali (disponibili)</t>
  </si>
  <si>
    <t>C441321B</t>
  </si>
  <si>
    <t>Fabbricati disponibili -ammortamento</t>
  </si>
  <si>
    <t>C441331B</t>
  </si>
  <si>
    <t>Ammortamento. Fabbricati disponibili - per investimenti finanziati da PNRR o PNC</t>
  </si>
  <si>
    <t>BA2610</t>
  </si>
  <si>
    <t>B.11.A.2) Ammortamenti fabbricati strumentali (indisponibili)</t>
  </si>
  <si>
    <t>C441301B</t>
  </si>
  <si>
    <t>Fabbricati</t>
  </si>
  <si>
    <t>Fabbricati indisponibili -ammortamento per investimenti non finanziati da contributi c/capitale (liberalità, alienazioni)</t>
  </si>
  <si>
    <t>C441330B</t>
  </si>
  <si>
    <t>Ammortamento. Fabbricati indisponibili - per investimenti finanziati da PNRR o PNC</t>
  </si>
  <si>
    <t>C441340B</t>
  </si>
  <si>
    <t>Amm. Costruzioni leggere</t>
  </si>
  <si>
    <t>C441342B</t>
  </si>
  <si>
    <t>Amm. Costruzioni leggere per investimenti finanziati da PNRR o PNC</t>
  </si>
  <si>
    <t>BA2620</t>
  </si>
  <si>
    <t>B.11.B) Ammortamenti delle altre immobilizzazioni materiali</t>
  </si>
  <si>
    <t>C441332B</t>
  </si>
  <si>
    <t>Ammortamento. Impianti e macchinari - per investimenti finanziati da PNRR o PNC</t>
  </si>
  <si>
    <t>C441333B</t>
  </si>
  <si>
    <t>Ammortamento. Attrezzature sanitarie (Impianti e macchinari specifici-grandi attrezzature) - per investimenti finanziati da PNRR o PNC</t>
  </si>
  <si>
    <t>C441334B</t>
  </si>
  <si>
    <t>Ammortamento. Attrezzature sanitarie (piccole attrezzature) - per investimenti finanziati da PNRR o PNC</t>
  </si>
  <si>
    <t>C441335B</t>
  </si>
  <si>
    <t>Ammortamento. Mobili ed arredi - per investimenti finanziati da PNRR o PNC</t>
  </si>
  <si>
    <t>C441336B</t>
  </si>
  <si>
    <t>Ammortamento. Automezzi - per investimenti finanziati da PNRR o PNC</t>
  </si>
  <si>
    <t>C441337B</t>
  </si>
  <si>
    <t>Ammortamento. Altri beni - per investimenti finanziati da PNRR o PNC</t>
  </si>
  <si>
    <t>C441302B</t>
  </si>
  <si>
    <t xml:space="preserve">Amm.to impianti e macchinari( ex-Impianti e macchinari)                                                                                                                                                                                                                                                     </t>
  </si>
  <si>
    <t>C441303B</t>
  </si>
  <si>
    <t xml:space="preserve">Amm.to attrezzature sanitarie e scientifiche( ex-Attrezzature sanitarie)                                                                                                                                                                                                                                    </t>
  </si>
  <si>
    <t>C441304B</t>
  </si>
  <si>
    <t xml:space="preserve">Amm.to mobili ed arredi( ex-Mobili ed arredi)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</si>
  <si>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C441305B</t>
  </si>
  <si>
    <t xml:space="preserve">Amm.to automezzi( ex-Automezzi)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</si>
  <si>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C441306B</t>
  </si>
  <si>
    <t xml:space="preserve">Amm.to altri beni( ex-Altri beni)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</si>
  <si>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Impianti e macchinari -ammortamento per investimenti non finanziati da contributi c/capitale (liberalità, alienazioni)</t>
  </si>
  <si>
    <t>Attrezzature sanitarie  --ammortamento per investimenti non finanziati da contributi c/capitale (liberalità, alienazioni)</t>
  </si>
  <si>
    <t>Mobili ed arredi  -ammortamento per investimenti non finanziati da contributi c/capitale (liberalità, alienazioni)</t>
  </si>
  <si>
    <t>Automezzi  -ammortamento per investimenti non finanziati da contributi c/capitale (liberalità, alienazioni)</t>
  </si>
  <si>
    <t>Altri beni  -ammortamento per investimenti non finanziati da contributi c/capitale (liberalità, alienazioni)</t>
  </si>
  <si>
    <t>C441322B</t>
  </si>
  <si>
    <t xml:space="preserve">Amm.to attrezzature sanitarie (impianti e macchinari specifici - grandi attrezzature)( ex-Attrezzature sanitarie (Impianti e macchinari specifici-grandi attrezzature))                                                                                                                                     </t>
  </si>
  <si>
    <t>C441323B</t>
  </si>
  <si>
    <t xml:space="preserve">Amm.to altre attrezzature sanitarie(piccole attrezzature)( ex-Attrezzature sanitarie (piccole attrezzature))                                                                                                                                                                                                </t>
  </si>
  <si>
    <t>Attrezzature sanitarie (Impianti e macchinari specifici-grandi attrezzature) non finanziati da contributi c/capitale (liberalità, alienazioni)</t>
  </si>
  <si>
    <t>C441338B</t>
  </si>
  <si>
    <t>Amm.to altri beni materiali &lt; 516 Euro</t>
  </si>
  <si>
    <t>C441339B</t>
  </si>
  <si>
    <t xml:space="preserve">Amm.to attrezzature sanitarie e scientifiche &lt; 516 Euro       </t>
  </si>
  <si>
    <t>TOT</t>
  </si>
  <si>
    <t>TOTALE NATURA 10</t>
  </si>
  <si>
    <t>EA0280</t>
  </si>
  <si>
    <t>E.2.B) Altri oneri straordinari</t>
  </si>
  <si>
    <t>EA0290</t>
  </si>
  <si>
    <t>E.2.B.1) Oneri tributari da esercizi precedenti</t>
  </si>
  <si>
    <t>C520430B</t>
  </si>
  <si>
    <t>Oneri tributari da esercizi precedenti</t>
  </si>
  <si>
    <t>EA0300</t>
  </si>
  <si>
    <t>E.2.B.2) Oneri da cause civili ed oneri processuali</t>
  </si>
  <si>
    <t>C530431B</t>
  </si>
  <si>
    <t>Oneri da cause civili</t>
  </si>
  <si>
    <t>R</t>
  </si>
  <si>
    <t>EA0330</t>
  </si>
  <si>
    <t>E.2.B.3.1.A) Sopravvenienze passive v/Aziende sanitarie pubbliche relative alla mobilità intraregionale</t>
  </si>
  <si>
    <t>Per esito mobilità regionale anni precedenti - medicina di base</t>
  </si>
  <si>
    <t>Per esito mobilità regionale anni precedenti - farmaceutica</t>
  </si>
  <si>
    <t>Per esito mobilità regionale anni precedenti - assistenza specialistica ambulatoriale</t>
  </si>
  <si>
    <t>Per esito mobilità regionale anni precedenti - assistenza integrativa e protesica (farmacie convenzionate)</t>
  </si>
  <si>
    <t>Per esito mobilità regionale anni precedenti - assistenza ospedaliera</t>
  </si>
  <si>
    <t>C540513B</t>
  </si>
  <si>
    <t>Soprav. passive verso Aziende sanitarie pubbliche relative alla mobilità intraregionale</t>
  </si>
  <si>
    <t>EA0340</t>
  </si>
  <si>
    <t>E.2.B.3.1.B) Altre sopravvenienze passive v/Aziende sanitarie pubbliche della Regione</t>
  </si>
  <si>
    <t>C540432B</t>
  </si>
  <si>
    <t>Altre sopravvenienze passive v/Asl-Ao,Irccs,Pol.</t>
  </si>
  <si>
    <t>EA0360</t>
  </si>
  <si>
    <t>E.2.B.3.2.A) Sopravvenienze passive v/terzi relative alla mobilità extraregionale</t>
  </si>
  <si>
    <t>Per esito mobilità extraregionale anni precedenti - medicina di base</t>
  </si>
  <si>
    <t>Per esito mobilità extraregionale anni precedenti - farmaceutica</t>
  </si>
  <si>
    <t>Per esito mobilità extraregionale anni precedenti - assistenza specialistica ambulatoriale</t>
  </si>
  <si>
    <t>Per esito mobilità extraregionale anni precedenti - assistenza integrativa e protesica (farmacie convenzionate)</t>
  </si>
  <si>
    <t>Per esito mobilità extraregionale anni precedenti - assistenza ospedaliera</t>
  </si>
  <si>
    <t>C540511B</t>
  </si>
  <si>
    <t xml:space="preserve">Sopravvenienze passive v/terzi relative alla mobilità extraregionale( ex-Insussistenze passive v/terzi relative alla mobilità extraregionale)                                                                                                                                                               </t>
  </si>
  <si>
    <t>EA0440</t>
  </si>
  <si>
    <t>E.2.B.3.2.F) Sopravvenienze passive v/terzi relative all'acquisto di beni e servizi</t>
  </si>
  <si>
    <t>C540434B</t>
  </si>
  <si>
    <t>Sopravvenienze passive v/terzi relative all'acquisto di beni e servizi</t>
  </si>
  <si>
    <t>EA0450</t>
  </si>
  <si>
    <t>E.2.B.3.2.G) Altre sopravvenienze passive v/terzi</t>
  </si>
  <si>
    <t>C540420B</t>
  </si>
  <si>
    <t>Altre sopravvenienze passive (escluse le insussistenze)</t>
  </si>
  <si>
    <t>C540429B</t>
  </si>
  <si>
    <t xml:space="preserve">Altre soprav. passive verso terzi( ex-sopravvenienze passive gestione liquidatoria USL anni 1994 e ante -contabilità separata-)                                                                                                                                                                             </t>
  </si>
  <si>
    <t>EA0470</t>
  </si>
  <si>
    <t>E.2.B.4.2) Insussistenze passive v/Aziende sanitarie pubbliche della Regione</t>
  </si>
  <si>
    <t>C550441B</t>
  </si>
  <si>
    <t>Insussistenze passive v/Asl-AO, IRCCS, Policlinici</t>
  </si>
  <si>
    <t>EA0490</t>
  </si>
  <si>
    <t>E.2.B.4.3.A) Insussistenze passive v/terzi relative alla mobilità extraregionale</t>
  </si>
  <si>
    <t>C550518B</t>
  </si>
  <si>
    <t xml:space="preserve">Insussistenze passive verso terzi relative alla mobilità extraregionale     </t>
  </si>
  <si>
    <t>EA0540</t>
  </si>
  <si>
    <t>E.2.B.4.3.F) Insussistenze passive v/terzi relative all'acquisto di beni e servizi</t>
  </si>
  <si>
    <t>C550439B</t>
  </si>
  <si>
    <t>Insussistenze passive v/terzi relative alla vendita  di beni e servizi</t>
  </si>
  <si>
    <t>EA0550</t>
  </si>
  <si>
    <t>E.2.B.4.3.G) Altre insussistenze passive v/terzi</t>
  </si>
  <si>
    <t>Insussistenze passive Rappresentano la sopravvenuta insussistenza di ricavi ed attività iscritte in bilancio negli esercizi precedenti</t>
  </si>
  <si>
    <t>C550519B</t>
  </si>
  <si>
    <t>Altre insussistenze passive verso terzi</t>
  </si>
  <si>
    <t>EA0560</t>
  </si>
  <si>
    <t>E.2.B.5) Altri oneri straordinari</t>
  </si>
  <si>
    <t>C560418B</t>
  </si>
  <si>
    <t>Oneri per differenze da conversione in Euro</t>
  </si>
  <si>
    <t>C560440B</t>
  </si>
  <si>
    <t>Altri oneri straordinari</t>
  </si>
  <si>
    <t>TOTALE NATURA 11</t>
  </si>
  <si>
    <t>BA2500</t>
  </si>
  <si>
    <t>B.9)   Oneri diversi di gestione</t>
  </si>
  <si>
    <t>BA2510</t>
  </si>
  <si>
    <t>B.9.A)  Imposte e tasse (escluso IRAP e IRES)</t>
  </si>
  <si>
    <t>C401018B</t>
  </si>
  <si>
    <t>Imposte tasse tributi a carico delle aziende Sanitarie</t>
  </si>
  <si>
    <t>C400103B</t>
  </si>
  <si>
    <t>Imposte su redditi differiti</t>
  </si>
  <si>
    <t>BA2520</t>
  </si>
  <si>
    <t>B.9.B)  Perdite su crediti</t>
  </si>
  <si>
    <t>C400401B</t>
  </si>
  <si>
    <t>Perdite su crediti</t>
  </si>
  <si>
    <t>BA2540</t>
  </si>
  <si>
    <t>B.9.C.1)  Indennità, rimborso spese e oneri sociali per gli Organi Direttivi e Collegio Sindacale</t>
  </si>
  <si>
    <t>C411001B</t>
  </si>
  <si>
    <t>Indennita e rimborso spese al direttore generale</t>
  </si>
  <si>
    <t>C411002B</t>
  </si>
  <si>
    <t>Competenze e rimborsi spese al direttore amministrativo</t>
  </si>
  <si>
    <t>C411003B</t>
  </si>
  <si>
    <t>Competenze e rimborsi spese al direttore sanitario</t>
  </si>
  <si>
    <t>Indennita e rimborso spese conferenze sindaci</t>
  </si>
  <si>
    <t>C411005B</t>
  </si>
  <si>
    <t>Indennita e rimborso spese a componenti altri organi collegiali</t>
  </si>
  <si>
    <t>C411007B</t>
  </si>
  <si>
    <t>Spese di funzionamento per commissione medica locale</t>
  </si>
  <si>
    <t>BA2550</t>
  </si>
  <si>
    <t>B.9.C.2)  Altri oneri diversi di gestione</t>
  </si>
  <si>
    <t>C421006B</t>
  </si>
  <si>
    <t>Spese di rappresentanza</t>
  </si>
  <si>
    <t>C421008B</t>
  </si>
  <si>
    <t>Oneri per personale in quiescenza</t>
  </si>
  <si>
    <t>C421014B</t>
  </si>
  <si>
    <t>Altri servizi generali</t>
  </si>
  <si>
    <t>C421016B</t>
  </si>
  <si>
    <t>Spese liti arbitraggi risarcimenti</t>
  </si>
  <si>
    <t>C421017B</t>
  </si>
  <si>
    <t>Altre somme non attribuibili</t>
  </si>
  <si>
    <t>C421023B</t>
  </si>
  <si>
    <t>Costo per contributi vs ARAN</t>
  </si>
  <si>
    <t>C421077B</t>
  </si>
  <si>
    <t>Risarcimento in franchigia assicurativa danni terzi per responsabilità civile</t>
  </si>
  <si>
    <t>C420408B</t>
  </si>
  <si>
    <t>Ammende D.Lgs.626/94</t>
  </si>
  <si>
    <t>C421085B</t>
  </si>
  <si>
    <t xml:space="preserve">Costi relativi alla farmacia di servizi </t>
  </si>
  <si>
    <t>BA2551</t>
  </si>
  <si>
    <t>B.9.C.3)  Altri oneri diversi di gestione da Aziende sanitarie pubbliche della Regione</t>
  </si>
  <si>
    <t>C432122B</t>
  </si>
  <si>
    <t>Altri oneri diversi di gestione da Aziende sanitarie pubbliche della Regione</t>
  </si>
  <si>
    <t>BA2552</t>
  </si>
  <si>
    <t>B.9.C.4)  Altri oneri diversi di gestione - per Autoassicurazione</t>
  </si>
  <si>
    <t>C431847B</t>
  </si>
  <si>
    <t>Altri oneri diversi di gestione - per Autoassicurazione</t>
  </si>
  <si>
    <t>BA2630</t>
  </si>
  <si>
    <t>B.12) Svalutazione delle immobilizzazioni e dei crediti</t>
  </si>
  <si>
    <t>BA2640</t>
  </si>
  <si>
    <t>B.12.A) Svalutazione delle immobilizzazioni immateriali e materiali</t>
  </si>
  <si>
    <t>C440101B</t>
  </si>
  <si>
    <t>Svalutazione delle immobilizzazioni materiali ed immateriali</t>
  </si>
  <si>
    <t>BA2650</t>
  </si>
  <si>
    <t>B.12.B) Svalutazione dei crediti</t>
  </si>
  <si>
    <t>C441401B</t>
  </si>
  <si>
    <t>Svalutazione di crediti</t>
  </si>
  <si>
    <t>BA2710</t>
  </si>
  <si>
    <t>B.14.A.1)  Accantonamenti per cause civili ed oneri processuali</t>
  </si>
  <si>
    <t>C441612B</t>
  </si>
  <si>
    <t>Accantonamenti per cause civili ed oneri processuali</t>
  </si>
  <si>
    <t>BA2750</t>
  </si>
  <si>
    <t>B.14.A.6)  Altri accantonamenti per rischi</t>
  </si>
  <si>
    <t>C441601B</t>
  </si>
  <si>
    <t>Accantonamenti per rischi  (vedere conto 2.65.02.01)</t>
  </si>
  <si>
    <t>BA2751</t>
  </si>
  <si>
    <t>B.14.A.7)  Altri accantonamenti per interessi di mora</t>
  </si>
  <si>
    <t>C441631B</t>
  </si>
  <si>
    <t>Altri accantonamenti per interessi di mora</t>
  </si>
  <si>
    <t>BA2890</t>
  </si>
  <si>
    <t>B.14.D.10) Altri accantonamenti</t>
  </si>
  <si>
    <t>C441604B</t>
  </si>
  <si>
    <t>Altri accantonamenti</t>
  </si>
  <si>
    <t>Accantonamenti per interessi di mora</t>
  </si>
  <si>
    <t>Altri accantonament oneri GSA per progetti aziendali di investimento da assegnare</t>
  </si>
  <si>
    <t>YZ9999</t>
  </si>
  <si>
    <t>Totale imposte e tasse (Y)</t>
  </si>
  <si>
    <t>YA0030</t>
  </si>
  <si>
    <t>Y.1.B) IRAP relativa a collaboratori e personale assimilato a lavoro dipendente</t>
  </si>
  <si>
    <t>C560105B</t>
  </si>
  <si>
    <t>IRAP relativa a collaboratori e personale assimilato a lavoro dipendente</t>
  </si>
  <si>
    <t>C560110B</t>
  </si>
  <si>
    <t>IRAP relativa a medici convenzionata quando dovuta</t>
  </si>
  <si>
    <t>YA0050</t>
  </si>
  <si>
    <t>Y.1.D) IRAP relativa ad attività commerciale</t>
  </si>
  <si>
    <t>C560107B</t>
  </si>
  <si>
    <t>IRAP relativa ad attività commerciali</t>
  </si>
  <si>
    <t>YA0070</t>
  </si>
  <si>
    <t>Y.2.A) IRES su attività istituzionale</t>
  </si>
  <si>
    <t>C560108B</t>
  </si>
  <si>
    <t>IRES su attività istituzionale</t>
  </si>
  <si>
    <t>YA0080</t>
  </si>
  <si>
    <t>Y.2.B) IRES su attività commerciale</t>
  </si>
  <si>
    <t>C560109B</t>
  </si>
  <si>
    <t>IRES su attività commerciale</t>
  </si>
  <si>
    <t>YA0090</t>
  </si>
  <si>
    <t>Y.3) Accantonamento a F.do Imposte (Accertamenti, condoni, ecc.)</t>
  </si>
  <si>
    <t>C561603B</t>
  </si>
  <si>
    <t>Accantonamenti per imposte</t>
  </si>
  <si>
    <t>TOTALE NATURA 12</t>
  </si>
  <si>
    <t>CA0110</t>
  </si>
  <si>
    <t>C.3)  Interessi passivi</t>
  </si>
  <si>
    <t>CA0120</t>
  </si>
  <si>
    <t>C.3.A) Interessi passivi su anticipazioni di cassa</t>
  </si>
  <si>
    <t>C450101B</t>
  </si>
  <si>
    <t>Interessi passivi per anticipazioni di tesoreria</t>
  </si>
  <si>
    <t>Interessi passivi per anticipazioni straordinarie tesoreria</t>
  </si>
  <si>
    <t>CA0130</t>
  </si>
  <si>
    <t>C.3.B) Interessi passivi su mutui</t>
  </si>
  <si>
    <t>C450105B</t>
  </si>
  <si>
    <t xml:space="preserve">Interessi passivi su mutui( ex-Interessi passivi su altre forme di credito art 3 comma 5 dl 502)                                                                                                                                                                                                            </t>
  </si>
  <si>
    <t>CA0140</t>
  </si>
  <si>
    <t>C.3.C) Altri interessi passivi</t>
  </si>
  <si>
    <t>C450103B</t>
  </si>
  <si>
    <t>Interessi passivi ad enti settore statale</t>
  </si>
  <si>
    <t>Interessi passivi ad enti settore pubblico allargato</t>
  </si>
  <si>
    <t>C450107B</t>
  </si>
  <si>
    <t>Interessi moratori</t>
  </si>
  <si>
    <t>C450109B</t>
  </si>
  <si>
    <t>Altri interessi passivi</t>
  </si>
  <si>
    <t>CA0150</t>
  </si>
  <si>
    <t>C.4) Altri oneri</t>
  </si>
  <si>
    <t>CA0160</t>
  </si>
  <si>
    <t>C.4.A) Altri oneri finanziari</t>
  </si>
  <si>
    <t>Rivalutazione monetaria (costo di revisione contratti)</t>
  </si>
  <si>
    <t>C450110B</t>
  </si>
  <si>
    <t>Altri oneri finanziari</t>
  </si>
  <si>
    <t>CA0170</t>
  </si>
  <si>
    <t>C.4.B) Perdite su cambi</t>
  </si>
  <si>
    <t>C451019B</t>
  </si>
  <si>
    <t>Perdite su cambi</t>
  </si>
  <si>
    <t>DA0020</t>
  </si>
  <si>
    <t>D.2)  Svalutazioni</t>
  </si>
  <si>
    <t>C460101B</t>
  </si>
  <si>
    <t>Svalutazione partecipazioni</t>
  </si>
  <si>
    <t>Svalutazione crediti di finanziamento</t>
  </si>
  <si>
    <t>C460103B</t>
  </si>
  <si>
    <t>Svalutazione dei valori mobiliari</t>
  </si>
  <si>
    <t>EA0270</t>
  </si>
  <si>
    <t>E.2.A) Minusvalenze</t>
  </si>
  <si>
    <t>C510101B</t>
  </si>
  <si>
    <t>Minusvalenze di alienazione di beni</t>
  </si>
  <si>
    <t xml:space="preserve">TOT </t>
  </si>
  <si>
    <t>TOTALE NATURA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</si>
</sst>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.25"/>
      <color theme="1"/>
      <name val="MS Sans Serif"/>
      <family val="2"/>
    </font>
    <font>
      <b/>
      <sz val="8.25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quotePrefix="1" applyNumberFormat="1" applyFont="1" applyBorder="1"/>
    <xf numFmtId="3" fontId="3" fillId="0" borderId="1" xfId="0" quotePrefix="1" applyNumberFormat="1" applyFont="1" applyBorder="1"/>
    <xf numFmtId="4" fontId="3" fillId="0" borderId="1" xfId="0" quotePrefix="1" applyNumberFormat="1" applyFont="1" applyBorder="1"/>
    <xf numFmtId="4" fontId="4" fillId="0" borderId="1" xfId="0" quotePrefix="1" applyNumberFormat="1" applyFont="1" applyBorder="1"/>
    <xf numFmtId="0" fontId="4" fillId="0" borderId="1" xfId="0" quotePrefix="1" applyNumberFormat="1" applyFont="1" applyBorder="1"/>
    <xf numFmtId="3" fontId="4" fillId="0" borderId="1" xfId="0" quotePrefix="1" applyNumberFormat="1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3" fillId="0" borderId="1" xfId="0" applyNumberFormat="1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4"/>
  <sheetViews>
    <sheetView tabSelected="1" workbookViewId="0">
      <selection activeCell="C13" sqref="C13"/>
    </sheetView>
  </sheetViews>
  <sheetFormatPr defaultRowHeight="15" x14ac:dyDescent="0.25"/>
  <cols>
    <col min="2" max="2" width="14.5703125" customWidth="1"/>
    <col min="3" max="3" width="33.85546875" customWidth="1"/>
    <col min="5" max="5" width="14.5703125" customWidth="1"/>
    <col min="6" max="6" width="14.42578125" customWidth="1"/>
    <col min="7" max="7" width="40.85546875" customWidth="1"/>
    <col min="8" max="8" width="14" customWidth="1"/>
    <col min="9" max="13" width="13.5703125" customWidth="1"/>
    <col min="14" max="16" width="14.5703125" customWidth="1"/>
  </cols>
  <sheetData>
    <row r="1" spans="1:16" x14ac:dyDescent="0.25">
      <c r="B1" s="1"/>
    </row>
    <row r="2" spans="1:16" x14ac:dyDescent="0.25">
      <c r="B2" s="2" t="s">
        <v>0</v>
      </c>
    </row>
    <row r="5" spans="1:16" x14ac:dyDescent="0.25">
      <c r="A5" s="3" t="s">
        <v>1</v>
      </c>
      <c r="B5" s="14" t="s">
        <v>2</v>
      </c>
      <c r="C5" s="15"/>
      <c r="D5" s="15"/>
      <c r="E5" s="4" t="s">
        <v>1</v>
      </c>
      <c r="F5" s="3" t="s">
        <v>1</v>
      </c>
      <c r="G5" s="3" t="s">
        <v>1</v>
      </c>
      <c r="H5" s="5" t="s">
        <v>3</v>
      </c>
      <c r="I5" s="6" t="s">
        <v>1</v>
      </c>
      <c r="J5" s="6" t="s">
        <v>1</v>
      </c>
      <c r="K5" s="6" t="s">
        <v>1</v>
      </c>
      <c r="L5" s="6" t="s">
        <v>1</v>
      </c>
      <c r="M5" s="6" t="s">
        <v>1</v>
      </c>
      <c r="N5" s="5" t="s">
        <v>1</v>
      </c>
      <c r="O5" s="5" t="s">
        <v>1</v>
      </c>
      <c r="P5" s="5" t="s">
        <v>1</v>
      </c>
    </row>
    <row r="6" spans="1:16" x14ac:dyDescent="0.25">
      <c r="A6" s="7" t="s">
        <v>4</v>
      </c>
      <c r="B6" s="6" t="s">
        <v>5</v>
      </c>
      <c r="C6" s="6" t="s">
        <v>6</v>
      </c>
      <c r="D6" s="8" t="s">
        <v>7</v>
      </c>
      <c r="E6" s="8" t="s">
        <v>8</v>
      </c>
      <c r="F6" s="7" t="s">
        <v>9</v>
      </c>
      <c r="G6" s="7" t="s">
        <v>10</v>
      </c>
      <c r="H6" s="5" t="s">
        <v>1</v>
      </c>
      <c r="I6" s="14" t="s">
        <v>11</v>
      </c>
      <c r="J6" s="15"/>
      <c r="K6" s="15"/>
      <c r="L6" s="15"/>
      <c r="M6" s="15"/>
      <c r="N6" s="5" t="s">
        <v>1</v>
      </c>
      <c r="O6" s="5" t="s">
        <v>1</v>
      </c>
      <c r="P6" s="5" t="s">
        <v>1</v>
      </c>
    </row>
    <row r="7" spans="1:16" x14ac:dyDescent="0.25">
      <c r="A7" s="3" t="s">
        <v>1</v>
      </c>
      <c r="B7" s="5" t="s">
        <v>1</v>
      </c>
      <c r="C7" s="5" t="s">
        <v>1</v>
      </c>
      <c r="D7" s="4" t="s">
        <v>1</v>
      </c>
      <c r="E7" s="4" t="s">
        <v>1</v>
      </c>
      <c r="F7" s="3" t="s">
        <v>1</v>
      </c>
      <c r="G7" s="3" t="s">
        <v>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6" t="s">
        <v>19</v>
      </c>
      <c r="P7" s="6" t="s">
        <v>20</v>
      </c>
    </row>
    <row r="8" spans="1:16" x14ac:dyDescent="0.25">
      <c r="A8" s="3" t="s">
        <v>1</v>
      </c>
      <c r="B8" s="5" t="s">
        <v>1</v>
      </c>
      <c r="C8" s="5" t="s">
        <v>1</v>
      </c>
      <c r="D8" s="4" t="s">
        <v>1</v>
      </c>
      <c r="E8" s="4" t="s">
        <v>1</v>
      </c>
      <c r="F8" s="7" t="s">
        <v>1</v>
      </c>
      <c r="G8" s="7" t="s">
        <v>1</v>
      </c>
      <c r="H8" s="5" t="s">
        <v>3</v>
      </c>
      <c r="I8" s="5" t="s">
        <v>1</v>
      </c>
      <c r="J8" s="5" t="s">
        <v>1</v>
      </c>
      <c r="K8" s="5" t="s">
        <v>1</v>
      </c>
      <c r="L8" s="5" t="s">
        <v>1</v>
      </c>
      <c r="M8" s="5" t="s">
        <v>1</v>
      </c>
      <c r="N8" s="5" t="s">
        <v>1</v>
      </c>
      <c r="O8" s="5" t="s">
        <v>1</v>
      </c>
      <c r="P8" s="5" t="s">
        <v>1</v>
      </c>
    </row>
    <row r="9" spans="1:16" x14ac:dyDescent="0.25">
      <c r="A9" s="3" t="s">
        <v>1</v>
      </c>
      <c r="B9" s="6" t="s">
        <v>21</v>
      </c>
      <c r="C9" s="6" t="s">
        <v>22</v>
      </c>
      <c r="D9" s="9">
        <v>10</v>
      </c>
      <c r="E9" s="4" t="s">
        <v>1</v>
      </c>
      <c r="F9" s="3" t="s">
        <v>1</v>
      </c>
      <c r="G9" s="3" t="s">
        <v>1</v>
      </c>
      <c r="H9" s="5" t="s">
        <v>1</v>
      </c>
      <c r="I9" s="5" t="s">
        <v>1</v>
      </c>
      <c r="J9" s="5" t="s">
        <v>1</v>
      </c>
      <c r="K9" s="5" t="s">
        <v>1</v>
      </c>
      <c r="L9" s="5" t="s">
        <v>1</v>
      </c>
      <c r="M9" s="5" t="s">
        <v>1</v>
      </c>
      <c r="N9" s="5" t="s">
        <v>1</v>
      </c>
      <c r="O9" s="5" t="s">
        <v>1</v>
      </c>
      <c r="P9" s="5" t="s">
        <v>1</v>
      </c>
    </row>
    <row r="10" spans="1:16" x14ac:dyDescent="0.25">
      <c r="A10" s="3" t="s">
        <v>1</v>
      </c>
      <c r="B10" s="5" t="s">
        <v>23</v>
      </c>
      <c r="C10" s="5" t="s">
        <v>24</v>
      </c>
      <c r="D10" s="10">
        <v>10</v>
      </c>
      <c r="E10" s="4" t="s">
        <v>25</v>
      </c>
      <c r="F10" s="11">
        <v>3101214</v>
      </c>
      <c r="G10" s="3" t="s">
        <v>26</v>
      </c>
      <c r="H10" s="12">
        <v>18612.39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ref="N10:N56" si="0">I10+J10+K10+L10+M10</f>
        <v>0</v>
      </c>
      <c r="O10" s="13">
        <f t="shared" ref="O10:O56" si="1">H10-N10</f>
        <v>18612.39</v>
      </c>
      <c r="P10" s="12">
        <v>0</v>
      </c>
    </row>
    <row r="11" spans="1:16" x14ac:dyDescent="0.25">
      <c r="A11" s="3" t="s">
        <v>1</v>
      </c>
      <c r="B11" s="5" t="s">
        <v>23</v>
      </c>
      <c r="C11" s="5" t="s">
        <v>24</v>
      </c>
      <c r="D11" s="10">
        <v>10</v>
      </c>
      <c r="E11" s="4" t="s">
        <v>25</v>
      </c>
      <c r="F11" s="11">
        <v>3101215</v>
      </c>
      <c r="G11" s="3" t="s">
        <v>27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3">
        <f t="shared" si="0"/>
        <v>0</v>
      </c>
      <c r="O11" s="13">
        <f t="shared" si="1"/>
        <v>0</v>
      </c>
      <c r="P11" s="12">
        <v>0</v>
      </c>
    </row>
    <row r="12" spans="1:16" x14ac:dyDescent="0.25">
      <c r="A12" s="3" t="s">
        <v>1</v>
      </c>
      <c r="B12" s="5" t="s">
        <v>23</v>
      </c>
      <c r="C12" s="5" t="s">
        <v>24</v>
      </c>
      <c r="D12" s="10">
        <v>10</v>
      </c>
      <c r="E12" s="4" t="s">
        <v>28</v>
      </c>
      <c r="F12" s="11">
        <v>3101201</v>
      </c>
      <c r="G12" s="3" t="s">
        <v>29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3">
        <f t="shared" si="0"/>
        <v>0</v>
      </c>
      <c r="O12" s="13">
        <f t="shared" si="1"/>
        <v>0</v>
      </c>
      <c r="P12" s="12">
        <v>0</v>
      </c>
    </row>
    <row r="13" spans="1:16" x14ac:dyDescent="0.25">
      <c r="A13" s="3" t="s">
        <v>1</v>
      </c>
      <c r="B13" s="5" t="s">
        <v>23</v>
      </c>
      <c r="C13" s="5" t="s">
        <v>24</v>
      </c>
      <c r="D13" s="10">
        <v>10</v>
      </c>
      <c r="E13" s="4" t="s">
        <v>30</v>
      </c>
      <c r="F13" s="11">
        <v>3101202</v>
      </c>
      <c r="G13" s="3" t="s">
        <v>31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3">
        <f t="shared" si="0"/>
        <v>0</v>
      </c>
      <c r="O13" s="13">
        <f t="shared" si="1"/>
        <v>0</v>
      </c>
      <c r="P13" s="12">
        <v>0</v>
      </c>
    </row>
    <row r="14" spans="1:16" x14ac:dyDescent="0.25">
      <c r="A14" s="3" t="s">
        <v>1</v>
      </c>
      <c r="B14" s="5" t="s">
        <v>23</v>
      </c>
      <c r="C14" s="5" t="s">
        <v>24</v>
      </c>
      <c r="D14" s="10">
        <v>10</v>
      </c>
      <c r="E14" s="4" t="s">
        <v>32</v>
      </c>
      <c r="F14" s="11">
        <v>3101203</v>
      </c>
      <c r="G14" s="3" t="s">
        <v>33</v>
      </c>
      <c r="H14" s="12">
        <v>22568.29</v>
      </c>
      <c r="I14" s="12">
        <v>66508.259999999995</v>
      </c>
      <c r="J14" s="12">
        <v>7458.83</v>
      </c>
      <c r="K14" s="12">
        <v>842.1</v>
      </c>
      <c r="L14" s="12">
        <v>56126.76</v>
      </c>
      <c r="M14" s="12">
        <v>0</v>
      </c>
      <c r="N14" s="13">
        <f t="shared" si="0"/>
        <v>130935.95000000001</v>
      </c>
      <c r="O14" s="13">
        <f t="shared" si="1"/>
        <v>-108367.66</v>
      </c>
      <c r="P14" s="12">
        <v>0</v>
      </c>
    </row>
    <row r="15" spans="1:16" x14ac:dyDescent="0.25">
      <c r="A15" s="3" t="s">
        <v>1</v>
      </c>
      <c r="B15" s="5" t="s">
        <v>23</v>
      </c>
      <c r="C15" s="5" t="s">
        <v>24</v>
      </c>
      <c r="D15" s="10">
        <v>10</v>
      </c>
      <c r="E15" s="4" t="s">
        <v>34</v>
      </c>
      <c r="F15" s="11">
        <v>3101204</v>
      </c>
      <c r="G15" s="3" t="s">
        <v>35</v>
      </c>
      <c r="H15" s="12">
        <v>5294.1</v>
      </c>
      <c r="I15" s="12">
        <v>0</v>
      </c>
      <c r="J15" s="12">
        <v>0</v>
      </c>
      <c r="K15" s="12">
        <v>0</v>
      </c>
      <c r="L15" s="12">
        <v>23906.49</v>
      </c>
      <c r="M15" s="12">
        <v>0</v>
      </c>
      <c r="N15" s="13">
        <f t="shared" si="0"/>
        <v>23906.49</v>
      </c>
      <c r="O15" s="13">
        <f t="shared" si="1"/>
        <v>-18612.39</v>
      </c>
      <c r="P15" s="12">
        <v>0</v>
      </c>
    </row>
    <row r="16" spans="1:16" x14ac:dyDescent="0.25">
      <c r="A16" s="3" t="s">
        <v>1</v>
      </c>
      <c r="B16" s="5" t="s">
        <v>23</v>
      </c>
      <c r="C16" s="5" t="s">
        <v>24</v>
      </c>
      <c r="D16" s="10">
        <v>10</v>
      </c>
      <c r="E16" s="4" t="s">
        <v>25</v>
      </c>
      <c r="F16" s="11">
        <v>3101205</v>
      </c>
      <c r="G16" s="3" t="s">
        <v>36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>
        <f t="shared" si="0"/>
        <v>0</v>
      </c>
      <c r="O16" s="13">
        <f t="shared" si="1"/>
        <v>0</v>
      </c>
      <c r="P16" s="12">
        <v>0</v>
      </c>
    </row>
    <row r="17" spans="1:16" x14ac:dyDescent="0.25">
      <c r="A17" s="3" t="s">
        <v>1</v>
      </c>
      <c r="B17" s="5" t="s">
        <v>23</v>
      </c>
      <c r="C17" s="5" t="s">
        <v>24</v>
      </c>
      <c r="D17" s="10">
        <v>10</v>
      </c>
      <c r="E17" s="4" t="s">
        <v>25</v>
      </c>
      <c r="F17" s="11">
        <v>3101211</v>
      </c>
      <c r="G17" s="3" t="s">
        <v>37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3">
        <f t="shared" si="0"/>
        <v>0</v>
      </c>
      <c r="O17" s="13">
        <f t="shared" si="1"/>
        <v>0</v>
      </c>
      <c r="P17" s="12">
        <v>0</v>
      </c>
    </row>
    <row r="18" spans="1:16" x14ac:dyDescent="0.25">
      <c r="A18" s="3" t="s">
        <v>1</v>
      </c>
      <c r="B18" s="5" t="s">
        <v>23</v>
      </c>
      <c r="C18" s="5" t="s">
        <v>24</v>
      </c>
      <c r="D18" s="10">
        <v>10</v>
      </c>
      <c r="E18" s="4" t="s">
        <v>25</v>
      </c>
      <c r="F18" s="11">
        <v>3101212</v>
      </c>
      <c r="G18" s="3" t="s">
        <v>38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3">
        <f t="shared" si="0"/>
        <v>0</v>
      </c>
      <c r="O18" s="13">
        <f t="shared" si="1"/>
        <v>0</v>
      </c>
      <c r="P18" s="12">
        <v>0</v>
      </c>
    </row>
    <row r="19" spans="1:16" x14ac:dyDescent="0.25">
      <c r="A19" s="3" t="s">
        <v>1</v>
      </c>
      <c r="B19" s="5" t="s">
        <v>23</v>
      </c>
      <c r="C19" s="5" t="s">
        <v>24</v>
      </c>
      <c r="D19" s="10">
        <v>10</v>
      </c>
      <c r="E19" s="4" t="s">
        <v>25</v>
      </c>
      <c r="F19" s="11">
        <v>3101213</v>
      </c>
      <c r="G19" s="3" t="s">
        <v>39</v>
      </c>
      <c r="H19" s="12">
        <v>126250.11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3">
        <f t="shared" si="0"/>
        <v>0</v>
      </c>
      <c r="O19" s="13">
        <f t="shared" si="1"/>
        <v>126250.11</v>
      </c>
      <c r="P19" s="12">
        <v>0</v>
      </c>
    </row>
    <row r="20" spans="1:16" x14ac:dyDescent="0.25">
      <c r="A20" s="3" t="s">
        <v>1</v>
      </c>
      <c r="B20" s="5" t="s">
        <v>23</v>
      </c>
      <c r="C20" s="5" t="s">
        <v>24</v>
      </c>
      <c r="D20" s="10">
        <v>10</v>
      </c>
      <c r="E20" s="4" t="s">
        <v>40</v>
      </c>
      <c r="F20" s="11">
        <v>3101220</v>
      </c>
      <c r="G20" s="3" t="s">
        <v>41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f t="shared" si="0"/>
        <v>0</v>
      </c>
      <c r="O20" s="12">
        <f t="shared" si="1"/>
        <v>0</v>
      </c>
      <c r="P20" s="12">
        <v>0</v>
      </c>
    </row>
    <row r="21" spans="1:16" x14ac:dyDescent="0.25">
      <c r="A21" s="3" t="s">
        <v>1</v>
      </c>
      <c r="B21" s="5" t="s">
        <v>23</v>
      </c>
      <c r="C21" s="5" t="s">
        <v>24</v>
      </c>
      <c r="D21" s="10">
        <v>10</v>
      </c>
      <c r="E21" s="4" t="s">
        <v>42</v>
      </c>
      <c r="F21" s="11">
        <v>3101221</v>
      </c>
      <c r="G21" s="3" t="s">
        <v>43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f t="shared" si="0"/>
        <v>0</v>
      </c>
      <c r="O21" s="12">
        <f t="shared" si="1"/>
        <v>0</v>
      </c>
      <c r="P21" s="12">
        <v>0</v>
      </c>
    </row>
    <row r="22" spans="1:16" x14ac:dyDescent="0.25">
      <c r="A22" s="3" t="s">
        <v>1</v>
      </c>
      <c r="B22" s="5" t="s">
        <v>23</v>
      </c>
      <c r="C22" s="5" t="s">
        <v>24</v>
      </c>
      <c r="D22" s="10">
        <v>10</v>
      </c>
      <c r="E22" s="4" t="s">
        <v>44</v>
      </c>
      <c r="F22" s="11">
        <v>3101222</v>
      </c>
      <c r="G22" s="3" t="s">
        <v>45</v>
      </c>
      <c r="H22" s="12">
        <v>421126.75</v>
      </c>
      <c r="I22" s="12">
        <v>163432.82999999999</v>
      </c>
      <c r="J22" s="12">
        <v>18328.82</v>
      </c>
      <c r="K22" s="12">
        <v>2069.3200000000002</v>
      </c>
      <c r="L22" s="12">
        <v>137922.04999999999</v>
      </c>
      <c r="M22" s="12">
        <v>0</v>
      </c>
      <c r="N22" s="12">
        <f t="shared" si="0"/>
        <v>321753.02</v>
      </c>
      <c r="O22" s="12">
        <f t="shared" si="1"/>
        <v>99373.729999999981</v>
      </c>
      <c r="P22" s="12">
        <v>0</v>
      </c>
    </row>
    <row r="23" spans="1:16" x14ac:dyDescent="0.25">
      <c r="A23" s="3" t="s">
        <v>1</v>
      </c>
      <c r="B23" s="5" t="s">
        <v>23</v>
      </c>
      <c r="C23" s="5" t="s">
        <v>24</v>
      </c>
      <c r="D23" s="10">
        <v>10</v>
      </c>
      <c r="E23" s="4" t="s">
        <v>46</v>
      </c>
      <c r="F23" s="11">
        <v>3101223</v>
      </c>
      <c r="G23" s="3" t="s">
        <v>47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f t="shared" si="0"/>
        <v>0</v>
      </c>
      <c r="O23" s="12">
        <f t="shared" si="1"/>
        <v>0</v>
      </c>
      <c r="P23" s="12">
        <v>0</v>
      </c>
    </row>
    <row r="24" spans="1:16" x14ac:dyDescent="0.25">
      <c r="A24" s="3" t="s">
        <v>1</v>
      </c>
      <c r="B24" s="5" t="s">
        <v>23</v>
      </c>
      <c r="C24" s="5" t="s">
        <v>24</v>
      </c>
      <c r="D24" s="10">
        <v>10</v>
      </c>
      <c r="E24" s="4" t="s">
        <v>48</v>
      </c>
      <c r="F24" s="11">
        <v>3101224</v>
      </c>
      <c r="G24" s="3" t="s">
        <v>49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f t="shared" si="0"/>
        <v>0</v>
      </c>
      <c r="O24" s="12">
        <f t="shared" si="1"/>
        <v>0</v>
      </c>
      <c r="P24" s="12">
        <v>0</v>
      </c>
    </row>
    <row r="25" spans="1:16" x14ac:dyDescent="0.25">
      <c r="A25" s="3" t="s">
        <v>1</v>
      </c>
      <c r="B25" s="5" t="s">
        <v>23</v>
      </c>
      <c r="C25" s="5" t="s">
        <v>24</v>
      </c>
      <c r="D25" s="10">
        <v>10</v>
      </c>
      <c r="E25" s="4" t="s">
        <v>50</v>
      </c>
      <c r="F25" s="11">
        <v>3101206</v>
      </c>
      <c r="G25" s="3" t="s">
        <v>51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f t="shared" si="0"/>
        <v>0</v>
      </c>
      <c r="O25" s="12">
        <f t="shared" si="1"/>
        <v>0</v>
      </c>
      <c r="P25" s="12">
        <v>0</v>
      </c>
    </row>
    <row r="26" spans="1:16" x14ac:dyDescent="0.25">
      <c r="A26" s="3" t="s">
        <v>1</v>
      </c>
      <c r="B26" s="5" t="s">
        <v>23</v>
      </c>
      <c r="C26" s="5" t="s">
        <v>24</v>
      </c>
      <c r="D26" s="10">
        <v>10</v>
      </c>
      <c r="E26" s="4" t="s">
        <v>52</v>
      </c>
      <c r="F26" s="11">
        <v>3101208</v>
      </c>
      <c r="G26" s="3" t="s">
        <v>53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f t="shared" si="0"/>
        <v>0</v>
      </c>
      <c r="O26" s="12">
        <f t="shared" si="1"/>
        <v>0</v>
      </c>
      <c r="P26" s="12">
        <v>0</v>
      </c>
    </row>
    <row r="27" spans="1:16" x14ac:dyDescent="0.25">
      <c r="A27" s="3" t="s">
        <v>1</v>
      </c>
      <c r="B27" s="5" t="s">
        <v>23</v>
      </c>
      <c r="C27" s="5" t="s">
        <v>24</v>
      </c>
      <c r="D27" s="10">
        <v>10</v>
      </c>
      <c r="E27" s="4" t="s">
        <v>54</v>
      </c>
      <c r="F27" s="11">
        <v>3101209</v>
      </c>
      <c r="G27" s="3" t="s">
        <v>55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f t="shared" si="0"/>
        <v>0</v>
      </c>
      <c r="O27" s="12">
        <f t="shared" si="1"/>
        <v>0</v>
      </c>
      <c r="P27" s="12">
        <v>0</v>
      </c>
    </row>
    <row r="28" spans="1:16" x14ac:dyDescent="0.25">
      <c r="A28" s="3" t="s">
        <v>1</v>
      </c>
      <c r="B28" s="5" t="s">
        <v>56</v>
      </c>
      <c r="C28" s="5" t="s">
        <v>57</v>
      </c>
      <c r="D28" s="10">
        <v>10</v>
      </c>
      <c r="E28" s="4" t="s">
        <v>58</v>
      </c>
      <c r="F28" s="11">
        <v>3101321</v>
      </c>
      <c r="G28" s="3" t="s">
        <v>59</v>
      </c>
      <c r="H28" s="12">
        <v>0</v>
      </c>
      <c r="I28" s="12">
        <v>0</v>
      </c>
      <c r="J28" s="12">
        <v>0</v>
      </c>
      <c r="K28" s="12">
        <v>0</v>
      </c>
      <c r="L28" s="12">
        <v>147781.59</v>
      </c>
      <c r="M28" s="12">
        <v>0</v>
      </c>
      <c r="N28" s="13">
        <f t="shared" si="0"/>
        <v>147781.59</v>
      </c>
      <c r="O28" s="13">
        <f t="shared" si="1"/>
        <v>-147781.59</v>
      </c>
      <c r="P28" s="12">
        <v>0</v>
      </c>
    </row>
    <row r="29" spans="1:16" x14ac:dyDescent="0.25">
      <c r="A29" s="3" t="s">
        <v>1</v>
      </c>
      <c r="B29" s="5" t="s">
        <v>56</v>
      </c>
      <c r="C29" s="5" t="s">
        <v>57</v>
      </c>
      <c r="D29" s="10">
        <v>10</v>
      </c>
      <c r="E29" s="4" t="s">
        <v>60</v>
      </c>
      <c r="F29" s="11">
        <v>3101331</v>
      </c>
      <c r="G29" s="3" t="s">
        <v>61</v>
      </c>
      <c r="H29" s="12">
        <v>1828.24</v>
      </c>
      <c r="I29" s="12">
        <v>0</v>
      </c>
      <c r="J29" s="12">
        <v>6154.19</v>
      </c>
      <c r="K29" s="12">
        <v>0</v>
      </c>
      <c r="L29" s="12">
        <v>0</v>
      </c>
      <c r="M29" s="12">
        <v>0</v>
      </c>
      <c r="N29" s="12">
        <f t="shared" si="0"/>
        <v>6154.19</v>
      </c>
      <c r="O29" s="12">
        <f t="shared" si="1"/>
        <v>-4325.95</v>
      </c>
      <c r="P29" s="12">
        <v>0</v>
      </c>
    </row>
    <row r="30" spans="1:16" x14ac:dyDescent="0.25">
      <c r="A30" s="3" t="s">
        <v>1</v>
      </c>
      <c r="B30" s="5" t="s">
        <v>62</v>
      </c>
      <c r="C30" s="5" t="s">
        <v>63</v>
      </c>
      <c r="D30" s="10">
        <v>10</v>
      </c>
      <c r="E30" s="4" t="s">
        <v>64</v>
      </c>
      <c r="F30" s="11">
        <v>3101301</v>
      </c>
      <c r="G30" s="3" t="s">
        <v>65</v>
      </c>
      <c r="H30" s="12">
        <v>3024943.34</v>
      </c>
      <c r="I30" s="12">
        <v>0</v>
      </c>
      <c r="J30" s="12">
        <v>0</v>
      </c>
      <c r="K30" s="12">
        <v>0</v>
      </c>
      <c r="L30" s="12">
        <v>3693562.55</v>
      </c>
      <c r="M30" s="12">
        <v>0</v>
      </c>
      <c r="N30" s="13">
        <f t="shared" si="0"/>
        <v>3693562.55</v>
      </c>
      <c r="O30" s="13">
        <f t="shared" si="1"/>
        <v>-668619.21</v>
      </c>
      <c r="P30" s="12">
        <v>0</v>
      </c>
    </row>
    <row r="31" spans="1:16" x14ac:dyDescent="0.25">
      <c r="A31" s="3" t="s">
        <v>1</v>
      </c>
      <c r="B31" s="5" t="s">
        <v>62</v>
      </c>
      <c r="C31" s="5" t="s">
        <v>63</v>
      </c>
      <c r="D31" s="10">
        <v>10</v>
      </c>
      <c r="E31" s="4" t="s">
        <v>25</v>
      </c>
      <c r="F31" s="11">
        <v>3101311</v>
      </c>
      <c r="G31" s="3" t="s">
        <v>66</v>
      </c>
      <c r="H31" s="12">
        <v>671091.35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3">
        <f t="shared" si="0"/>
        <v>0</v>
      </c>
      <c r="O31" s="13">
        <f t="shared" si="1"/>
        <v>671091.35</v>
      </c>
      <c r="P31" s="12">
        <v>0</v>
      </c>
    </row>
    <row r="32" spans="1:16" x14ac:dyDescent="0.25">
      <c r="A32" s="3" t="s">
        <v>1</v>
      </c>
      <c r="B32" s="5" t="s">
        <v>62</v>
      </c>
      <c r="C32" s="5" t="s">
        <v>63</v>
      </c>
      <c r="D32" s="10">
        <v>10</v>
      </c>
      <c r="E32" s="4" t="s">
        <v>67</v>
      </c>
      <c r="F32" s="11">
        <v>3101330</v>
      </c>
      <c r="G32" s="3" t="s">
        <v>68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f t="shared" si="0"/>
        <v>0</v>
      </c>
      <c r="O32" s="12">
        <f t="shared" si="1"/>
        <v>0</v>
      </c>
      <c r="P32" s="12">
        <v>0</v>
      </c>
    </row>
    <row r="33" spans="1:16" x14ac:dyDescent="0.25">
      <c r="A33" s="3" t="s">
        <v>1</v>
      </c>
      <c r="B33" s="5" t="s">
        <v>62</v>
      </c>
      <c r="C33" s="5" t="s">
        <v>63</v>
      </c>
      <c r="D33" s="10">
        <v>10</v>
      </c>
      <c r="E33" s="4" t="s">
        <v>69</v>
      </c>
      <c r="F33" s="11">
        <v>3101340</v>
      </c>
      <c r="G33" s="3" t="s">
        <v>70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f t="shared" si="0"/>
        <v>0</v>
      </c>
      <c r="O33" s="12">
        <f t="shared" si="1"/>
        <v>0</v>
      </c>
      <c r="P33" s="12">
        <v>0</v>
      </c>
    </row>
    <row r="34" spans="1:16" x14ac:dyDescent="0.25">
      <c r="A34" s="3" t="s">
        <v>1</v>
      </c>
      <c r="B34" s="5" t="s">
        <v>62</v>
      </c>
      <c r="C34" s="5" t="s">
        <v>63</v>
      </c>
      <c r="D34" s="10">
        <v>10</v>
      </c>
      <c r="E34" s="4" t="s">
        <v>71</v>
      </c>
      <c r="F34" s="11">
        <v>3101342</v>
      </c>
      <c r="G34" s="3" t="s">
        <v>72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f t="shared" si="0"/>
        <v>0</v>
      </c>
      <c r="O34" s="12">
        <f t="shared" si="1"/>
        <v>0</v>
      </c>
      <c r="P34" s="12">
        <v>0</v>
      </c>
    </row>
    <row r="35" spans="1:16" x14ac:dyDescent="0.25">
      <c r="A35" s="3" t="s">
        <v>1</v>
      </c>
      <c r="B35" s="5" t="s">
        <v>73</v>
      </c>
      <c r="C35" s="5" t="s">
        <v>74</v>
      </c>
      <c r="D35" s="10">
        <v>10</v>
      </c>
      <c r="E35" s="4" t="s">
        <v>75</v>
      </c>
      <c r="F35" s="11">
        <v>3101332</v>
      </c>
      <c r="G35" s="3" t="s">
        <v>76</v>
      </c>
      <c r="H35" s="12">
        <v>109902.33</v>
      </c>
      <c r="I35" s="12">
        <v>202151.81</v>
      </c>
      <c r="J35" s="12">
        <v>338.88</v>
      </c>
      <c r="K35" s="12">
        <v>0</v>
      </c>
      <c r="L35" s="12">
        <v>231111.91</v>
      </c>
      <c r="M35" s="12">
        <v>0</v>
      </c>
      <c r="N35" s="12">
        <f t="shared" si="0"/>
        <v>433602.6</v>
      </c>
      <c r="O35" s="12">
        <f t="shared" si="1"/>
        <v>-323700.26999999996</v>
      </c>
      <c r="P35" s="12">
        <v>0</v>
      </c>
    </row>
    <row r="36" spans="1:16" x14ac:dyDescent="0.25">
      <c r="A36" s="3" t="s">
        <v>1</v>
      </c>
      <c r="B36" s="5" t="s">
        <v>73</v>
      </c>
      <c r="C36" s="5" t="s">
        <v>74</v>
      </c>
      <c r="D36" s="10">
        <v>10</v>
      </c>
      <c r="E36" s="4" t="s">
        <v>77</v>
      </c>
      <c r="F36" s="11">
        <v>3101333</v>
      </c>
      <c r="G36" s="3" t="s">
        <v>78</v>
      </c>
      <c r="H36" s="12">
        <v>354486.48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f t="shared" si="0"/>
        <v>0</v>
      </c>
      <c r="O36" s="12">
        <f t="shared" si="1"/>
        <v>354486.48</v>
      </c>
      <c r="P36" s="12">
        <v>0</v>
      </c>
    </row>
    <row r="37" spans="1:16" x14ac:dyDescent="0.25">
      <c r="A37" s="3" t="s">
        <v>1</v>
      </c>
      <c r="B37" s="5" t="s">
        <v>73</v>
      </c>
      <c r="C37" s="5" t="s">
        <v>74</v>
      </c>
      <c r="D37" s="10">
        <v>10</v>
      </c>
      <c r="E37" s="4" t="s">
        <v>79</v>
      </c>
      <c r="F37" s="11">
        <v>3101334</v>
      </c>
      <c r="G37" s="3" t="s">
        <v>80</v>
      </c>
      <c r="H37" s="12">
        <v>43984.29</v>
      </c>
      <c r="I37" s="12">
        <v>41205.86</v>
      </c>
      <c r="J37" s="12">
        <v>1551.13</v>
      </c>
      <c r="K37" s="12">
        <v>1593.8</v>
      </c>
      <c r="L37" s="12">
        <v>0</v>
      </c>
      <c r="M37" s="12">
        <v>0</v>
      </c>
      <c r="N37" s="12">
        <f t="shared" si="0"/>
        <v>44350.79</v>
      </c>
      <c r="O37" s="12">
        <f t="shared" si="1"/>
        <v>-366.5</v>
      </c>
      <c r="P37" s="12">
        <v>0</v>
      </c>
    </row>
    <row r="38" spans="1:16" x14ac:dyDescent="0.25">
      <c r="A38" s="3" t="s">
        <v>1</v>
      </c>
      <c r="B38" s="5" t="s">
        <v>73</v>
      </c>
      <c r="C38" s="5" t="s">
        <v>74</v>
      </c>
      <c r="D38" s="10">
        <v>10</v>
      </c>
      <c r="E38" s="4" t="s">
        <v>81</v>
      </c>
      <c r="F38" s="11">
        <v>3101335</v>
      </c>
      <c r="G38" s="3" t="s">
        <v>82</v>
      </c>
      <c r="H38" s="12">
        <v>663.39</v>
      </c>
      <c r="I38" s="12">
        <v>0</v>
      </c>
      <c r="J38" s="12">
        <v>663.39</v>
      </c>
      <c r="K38" s="12">
        <v>0</v>
      </c>
      <c r="L38" s="12">
        <v>0</v>
      </c>
      <c r="M38" s="12">
        <v>0</v>
      </c>
      <c r="N38" s="12">
        <f t="shared" si="0"/>
        <v>663.39</v>
      </c>
      <c r="O38" s="12">
        <f t="shared" si="1"/>
        <v>0</v>
      </c>
      <c r="P38" s="12">
        <v>0</v>
      </c>
    </row>
    <row r="39" spans="1:16" x14ac:dyDescent="0.25">
      <c r="A39" s="3" t="s">
        <v>1</v>
      </c>
      <c r="B39" s="5" t="s">
        <v>73</v>
      </c>
      <c r="C39" s="5" t="s">
        <v>74</v>
      </c>
      <c r="D39" s="10">
        <v>10</v>
      </c>
      <c r="E39" s="4" t="s">
        <v>83</v>
      </c>
      <c r="F39" s="11">
        <v>3101336</v>
      </c>
      <c r="G39" s="3" t="s">
        <v>84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f t="shared" si="0"/>
        <v>0</v>
      </c>
      <c r="O39" s="12">
        <f t="shared" si="1"/>
        <v>0</v>
      </c>
      <c r="P39" s="12">
        <v>0</v>
      </c>
    </row>
    <row r="40" spans="1:16" x14ac:dyDescent="0.25">
      <c r="A40" s="3" t="s">
        <v>1</v>
      </c>
      <c r="B40" s="5" t="s">
        <v>73</v>
      </c>
      <c r="C40" s="5" t="s">
        <v>74</v>
      </c>
      <c r="D40" s="10">
        <v>10</v>
      </c>
      <c r="E40" s="4" t="s">
        <v>85</v>
      </c>
      <c r="F40" s="11">
        <v>3101337</v>
      </c>
      <c r="G40" s="3" t="s">
        <v>86</v>
      </c>
      <c r="H40" s="12">
        <v>46829.37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f t="shared" si="0"/>
        <v>0</v>
      </c>
      <c r="O40" s="12">
        <f t="shared" si="1"/>
        <v>46829.37</v>
      </c>
      <c r="P40" s="12">
        <v>0</v>
      </c>
    </row>
    <row r="41" spans="1:16" x14ac:dyDescent="0.25">
      <c r="A41" s="3" t="s">
        <v>1</v>
      </c>
      <c r="B41" s="5" t="s">
        <v>73</v>
      </c>
      <c r="C41" s="5" t="s">
        <v>74</v>
      </c>
      <c r="D41" s="10">
        <v>10</v>
      </c>
      <c r="E41" s="4" t="s">
        <v>87</v>
      </c>
      <c r="F41" s="11">
        <v>3101302</v>
      </c>
      <c r="G41" s="3" t="s">
        <v>88</v>
      </c>
      <c r="H41" s="12">
        <v>6368.48</v>
      </c>
      <c r="I41" s="12">
        <v>124095.35</v>
      </c>
      <c r="J41" s="12">
        <v>208.03</v>
      </c>
      <c r="K41" s="12">
        <v>0</v>
      </c>
      <c r="L41" s="12">
        <v>141873.15</v>
      </c>
      <c r="M41" s="12">
        <v>0</v>
      </c>
      <c r="N41" s="13">
        <f t="shared" si="0"/>
        <v>266176.53000000003</v>
      </c>
      <c r="O41" s="13">
        <f t="shared" si="1"/>
        <v>-259808.05000000002</v>
      </c>
      <c r="P41" s="12">
        <v>0</v>
      </c>
    </row>
    <row r="42" spans="1:16" x14ac:dyDescent="0.25">
      <c r="A42" s="3" t="s">
        <v>1</v>
      </c>
      <c r="B42" s="5" t="s">
        <v>73</v>
      </c>
      <c r="C42" s="5" t="s">
        <v>74</v>
      </c>
      <c r="D42" s="10">
        <v>10</v>
      </c>
      <c r="E42" s="4" t="s">
        <v>89</v>
      </c>
      <c r="F42" s="11">
        <v>3101303</v>
      </c>
      <c r="G42" s="3" t="s">
        <v>90</v>
      </c>
      <c r="H42" s="12">
        <v>1201008.69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3">
        <f t="shared" si="0"/>
        <v>0</v>
      </c>
      <c r="O42" s="13">
        <f t="shared" si="1"/>
        <v>1201008.69</v>
      </c>
      <c r="P42" s="12">
        <v>0</v>
      </c>
    </row>
    <row r="43" spans="1:16" x14ac:dyDescent="0.25">
      <c r="A43" s="3" t="s">
        <v>1</v>
      </c>
      <c r="B43" s="5" t="s">
        <v>73</v>
      </c>
      <c r="C43" s="5" t="s">
        <v>74</v>
      </c>
      <c r="D43" s="10">
        <v>10</v>
      </c>
      <c r="E43" s="4" t="s">
        <v>91</v>
      </c>
      <c r="F43" s="11">
        <v>3101304</v>
      </c>
      <c r="G43" s="3" t="s">
        <v>92</v>
      </c>
      <c r="H43" s="12">
        <v>46942.09</v>
      </c>
      <c r="I43" s="12">
        <v>134005.53</v>
      </c>
      <c r="J43" s="12">
        <v>15703.76</v>
      </c>
      <c r="K43" s="12">
        <v>10410.299999999999</v>
      </c>
      <c r="L43" s="12">
        <v>3517.99</v>
      </c>
      <c r="M43" s="12">
        <v>60.56</v>
      </c>
      <c r="N43" s="13">
        <f t="shared" si="0"/>
        <v>163698.13999999998</v>
      </c>
      <c r="O43" s="13">
        <f t="shared" si="1"/>
        <v>-116756.04999999999</v>
      </c>
      <c r="P43" s="12">
        <v>0</v>
      </c>
    </row>
    <row r="44" spans="1:16" x14ac:dyDescent="0.25">
      <c r="A44" s="3" t="s">
        <v>1</v>
      </c>
      <c r="B44" s="5" t="s">
        <v>73</v>
      </c>
      <c r="C44" s="5" t="s">
        <v>74</v>
      </c>
      <c r="D44" s="10">
        <v>10</v>
      </c>
      <c r="E44" s="4" t="s">
        <v>93</v>
      </c>
      <c r="F44" s="11">
        <v>3101305</v>
      </c>
      <c r="G44" s="3" t="s">
        <v>94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3">
        <f t="shared" si="0"/>
        <v>0</v>
      </c>
      <c r="O44" s="13">
        <f t="shared" si="1"/>
        <v>0</v>
      </c>
      <c r="P44" s="12">
        <v>0</v>
      </c>
    </row>
    <row r="45" spans="1:16" x14ac:dyDescent="0.25">
      <c r="A45" s="3" t="s">
        <v>1</v>
      </c>
      <c r="B45" s="5" t="s">
        <v>73</v>
      </c>
      <c r="C45" s="5" t="s">
        <v>74</v>
      </c>
      <c r="D45" s="10">
        <v>10</v>
      </c>
      <c r="E45" s="4" t="s">
        <v>95</v>
      </c>
      <c r="F45" s="11">
        <v>3101306</v>
      </c>
      <c r="G45" s="3" t="s">
        <v>96</v>
      </c>
      <c r="H45" s="12">
        <v>45268.88</v>
      </c>
      <c r="I45" s="12">
        <v>108309.58</v>
      </c>
      <c r="J45" s="12">
        <v>31973.3</v>
      </c>
      <c r="K45" s="12">
        <v>9089.5400000000009</v>
      </c>
      <c r="L45" s="12">
        <v>51689.94</v>
      </c>
      <c r="M45" s="12">
        <v>248.23</v>
      </c>
      <c r="N45" s="13">
        <f t="shared" si="0"/>
        <v>201310.59000000003</v>
      </c>
      <c r="O45" s="13">
        <f t="shared" si="1"/>
        <v>-156041.71000000002</v>
      </c>
      <c r="P45" s="12">
        <v>0</v>
      </c>
    </row>
    <row r="46" spans="1:16" x14ac:dyDescent="0.25">
      <c r="A46" s="3" t="s">
        <v>1</v>
      </c>
      <c r="B46" s="5" t="s">
        <v>73</v>
      </c>
      <c r="C46" s="5" t="s">
        <v>74</v>
      </c>
      <c r="D46" s="10">
        <v>10</v>
      </c>
      <c r="E46" s="4" t="s">
        <v>25</v>
      </c>
      <c r="F46" s="11">
        <v>3101312</v>
      </c>
      <c r="G46" s="3" t="s">
        <v>97</v>
      </c>
      <c r="H46" s="12">
        <v>27977.34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3">
        <f t="shared" si="0"/>
        <v>0</v>
      </c>
      <c r="O46" s="13">
        <f t="shared" si="1"/>
        <v>27977.34</v>
      </c>
      <c r="P46" s="12">
        <v>0</v>
      </c>
    </row>
    <row r="47" spans="1:16" x14ac:dyDescent="0.25">
      <c r="A47" s="3" t="s">
        <v>1</v>
      </c>
      <c r="B47" s="5" t="s">
        <v>73</v>
      </c>
      <c r="C47" s="5" t="s">
        <v>74</v>
      </c>
      <c r="D47" s="10">
        <v>10</v>
      </c>
      <c r="E47" s="4" t="s">
        <v>25</v>
      </c>
      <c r="F47" s="11">
        <v>3101313</v>
      </c>
      <c r="G47" s="3" t="s">
        <v>98</v>
      </c>
      <c r="H47" s="12">
        <v>757221.13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3">
        <f t="shared" si="0"/>
        <v>0</v>
      </c>
      <c r="O47" s="13">
        <f t="shared" si="1"/>
        <v>757221.13</v>
      </c>
      <c r="P47" s="12">
        <v>0</v>
      </c>
    </row>
    <row r="48" spans="1:16" x14ac:dyDescent="0.25">
      <c r="A48" s="3" t="s">
        <v>1</v>
      </c>
      <c r="B48" s="5" t="s">
        <v>73</v>
      </c>
      <c r="C48" s="5" t="s">
        <v>74</v>
      </c>
      <c r="D48" s="10">
        <v>10</v>
      </c>
      <c r="E48" s="4" t="s">
        <v>25</v>
      </c>
      <c r="F48" s="11">
        <v>3101314</v>
      </c>
      <c r="G48" s="3" t="s">
        <v>99</v>
      </c>
      <c r="H48" s="12">
        <v>84348.91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3">
        <f t="shared" si="0"/>
        <v>0</v>
      </c>
      <c r="O48" s="13">
        <f t="shared" si="1"/>
        <v>84348.91</v>
      </c>
      <c r="P48" s="12">
        <v>0</v>
      </c>
    </row>
    <row r="49" spans="1:16" x14ac:dyDescent="0.25">
      <c r="A49" s="3" t="s">
        <v>1</v>
      </c>
      <c r="B49" s="5" t="s">
        <v>73</v>
      </c>
      <c r="C49" s="5" t="s">
        <v>74</v>
      </c>
      <c r="D49" s="10">
        <v>10</v>
      </c>
      <c r="E49" s="4" t="s">
        <v>25</v>
      </c>
      <c r="F49" s="11">
        <v>3101315</v>
      </c>
      <c r="G49" s="3" t="s">
        <v>100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3">
        <f t="shared" si="0"/>
        <v>0</v>
      </c>
      <c r="O49" s="13">
        <f t="shared" si="1"/>
        <v>0</v>
      </c>
      <c r="P49" s="12">
        <v>0</v>
      </c>
    </row>
    <row r="50" spans="1:16" x14ac:dyDescent="0.25">
      <c r="A50" s="3" t="s">
        <v>1</v>
      </c>
      <c r="B50" s="5" t="s">
        <v>73</v>
      </c>
      <c r="C50" s="5" t="s">
        <v>74</v>
      </c>
      <c r="D50" s="10">
        <v>10</v>
      </c>
      <c r="E50" s="4" t="s">
        <v>25</v>
      </c>
      <c r="F50" s="11">
        <v>3101316</v>
      </c>
      <c r="G50" s="3" t="s">
        <v>101</v>
      </c>
      <c r="H50" s="12">
        <v>143219.64000000001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3">
        <f t="shared" si="0"/>
        <v>0</v>
      </c>
      <c r="O50" s="13">
        <f t="shared" si="1"/>
        <v>143219.64000000001</v>
      </c>
      <c r="P50" s="12">
        <v>0</v>
      </c>
    </row>
    <row r="51" spans="1:16" x14ac:dyDescent="0.25">
      <c r="A51" s="3" t="s">
        <v>1</v>
      </c>
      <c r="B51" s="5" t="s">
        <v>73</v>
      </c>
      <c r="C51" s="5" t="s">
        <v>74</v>
      </c>
      <c r="D51" s="10">
        <v>10</v>
      </c>
      <c r="E51" s="4" t="s">
        <v>102</v>
      </c>
      <c r="F51" s="11">
        <v>3101322</v>
      </c>
      <c r="G51" s="3" t="s">
        <v>103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3">
        <f t="shared" si="0"/>
        <v>0</v>
      </c>
      <c r="O51" s="13">
        <f t="shared" si="1"/>
        <v>0</v>
      </c>
      <c r="P51" s="12">
        <v>0</v>
      </c>
    </row>
    <row r="52" spans="1:16" x14ac:dyDescent="0.25">
      <c r="A52" s="3" t="s">
        <v>1</v>
      </c>
      <c r="B52" s="5" t="s">
        <v>73</v>
      </c>
      <c r="C52" s="5" t="s">
        <v>74</v>
      </c>
      <c r="D52" s="10">
        <v>10</v>
      </c>
      <c r="E52" s="4" t="s">
        <v>104</v>
      </c>
      <c r="F52" s="11">
        <v>3101323</v>
      </c>
      <c r="G52" s="3" t="s">
        <v>105</v>
      </c>
      <c r="H52" s="12">
        <v>0</v>
      </c>
      <c r="I52" s="12">
        <v>1889284.23</v>
      </c>
      <c r="J52" s="12">
        <v>71119.289999999994</v>
      </c>
      <c r="K52" s="12">
        <v>73067.95</v>
      </c>
      <c r="L52" s="12">
        <v>7.66</v>
      </c>
      <c r="M52" s="12">
        <v>0</v>
      </c>
      <c r="N52" s="13">
        <f t="shared" si="0"/>
        <v>2033479.13</v>
      </c>
      <c r="O52" s="13">
        <f t="shared" si="1"/>
        <v>-2033479.13</v>
      </c>
      <c r="P52" s="12">
        <v>0</v>
      </c>
    </row>
    <row r="53" spans="1:16" x14ac:dyDescent="0.25">
      <c r="A53" s="3" t="s">
        <v>1</v>
      </c>
      <c r="B53" s="5" t="s">
        <v>73</v>
      </c>
      <c r="C53" s="5" t="s">
        <v>74</v>
      </c>
      <c r="D53" s="10">
        <v>10</v>
      </c>
      <c r="E53" s="4" t="s">
        <v>25</v>
      </c>
      <c r="F53" s="11">
        <v>3101324</v>
      </c>
      <c r="G53" s="3" t="s">
        <v>106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3">
        <f t="shared" si="0"/>
        <v>0</v>
      </c>
      <c r="O53" s="13">
        <f t="shared" si="1"/>
        <v>0</v>
      </c>
      <c r="P53" s="12">
        <v>0</v>
      </c>
    </row>
    <row r="54" spans="1:16" x14ac:dyDescent="0.25">
      <c r="A54" s="3" t="s">
        <v>1</v>
      </c>
      <c r="B54" s="5" t="s">
        <v>73</v>
      </c>
      <c r="C54" s="5" t="s">
        <v>74</v>
      </c>
      <c r="D54" s="10">
        <v>10</v>
      </c>
      <c r="E54" s="4" t="s">
        <v>107</v>
      </c>
      <c r="F54" s="11">
        <v>3101338</v>
      </c>
      <c r="G54" s="3" t="s">
        <v>108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f t="shared" si="0"/>
        <v>0</v>
      </c>
      <c r="O54" s="12">
        <f t="shared" si="1"/>
        <v>0</v>
      </c>
      <c r="P54" s="12">
        <v>0</v>
      </c>
    </row>
    <row r="55" spans="1:16" x14ac:dyDescent="0.25">
      <c r="A55" s="3" t="s">
        <v>1</v>
      </c>
      <c r="B55" s="5" t="s">
        <v>73</v>
      </c>
      <c r="C55" s="5" t="s">
        <v>74</v>
      </c>
      <c r="D55" s="10">
        <v>10</v>
      </c>
      <c r="E55" s="4" t="s">
        <v>109</v>
      </c>
      <c r="F55" s="11">
        <v>3101339</v>
      </c>
      <c r="G55" s="3" t="s">
        <v>110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f t="shared" si="0"/>
        <v>0</v>
      </c>
      <c r="O55" s="12">
        <f t="shared" si="1"/>
        <v>0</v>
      </c>
      <c r="P55" s="12">
        <v>0</v>
      </c>
    </row>
    <row r="56" spans="1:16" x14ac:dyDescent="0.25">
      <c r="A56" s="3" t="s">
        <v>1</v>
      </c>
      <c r="B56" s="5">
        <v>0</v>
      </c>
      <c r="C56" s="5">
        <v>0</v>
      </c>
      <c r="D56" s="4" t="s">
        <v>25</v>
      </c>
      <c r="E56" s="4" t="s">
        <v>25</v>
      </c>
      <c r="F56" s="7" t="s">
        <v>111</v>
      </c>
      <c r="G56" s="7" t="s">
        <v>112</v>
      </c>
      <c r="H56" s="13">
        <f t="shared" ref="H56:M56" si="2">H10+H11+H12+H13+H14+H15+H16+H17+H18+H19+H20+H21+H22+H23+H24+H29+H35+H36+H37+H38+H39+H40+H25+H26+H27+H28+H30+H31+H32+H33+H34+H41+H42+H43+H44+H45+H46+H47+H48+H49+H50+H51+H52+H53+H54+H55</f>
        <v>7159935.5899999989</v>
      </c>
      <c r="I56" s="13">
        <f t="shared" si="2"/>
        <v>2728993.45</v>
      </c>
      <c r="J56" s="13">
        <f t="shared" si="2"/>
        <v>153499.62</v>
      </c>
      <c r="K56" s="13">
        <f t="shared" si="2"/>
        <v>97073.01</v>
      </c>
      <c r="L56" s="13">
        <f t="shared" si="2"/>
        <v>4487500.0900000008</v>
      </c>
      <c r="M56" s="13">
        <f t="shared" si="2"/>
        <v>308.78999999999996</v>
      </c>
      <c r="N56" s="12">
        <f t="shared" si="0"/>
        <v>7467374.9600000009</v>
      </c>
      <c r="O56" s="12">
        <f t="shared" si="1"/>
        <v>-307439.37000000197</v>
      </c>
      <c r="P56" s="13">
        <f>P10+P11+P12+P13+P14+P15+P16+P17+P18+P19+P20+P21+P22+P23+P24+P29+P35+P36+P37+P38+P39+P40+P25+P26+P27+P28+P30+P31+P32+P33+P34+P41+P42+P43+P44+P45+P46+P47+P48+P49+P50+P51+P52+P53+P54+P55</f>
        <v>0</v>
      </c>
    </row>
    <row r="57" spans="1:16" x14ac:dyDescent="0.25">
      <c r="A57" s="3" t="s">
        <v>1</v>
      </c>
      <c r="B57" s="6" t="s">
        <v>113</v>
      </c>
      <c r="C57" s="6" t="s">
        <v>114</v>
      </c>
      <c r="D57" s="8">
        <v>11</v>
      </c>
      <c r="E57" s="4" t="s">
        <v>1</v>
      </c>
      <c r="F57" s="3" t="s">
        <v>1</v>
      </c>
      <c r="G57" s="3" t="s">
        <v>1</v>
      </c>
      <c r="H57" s="5" t="s">
        <v>1</v>
      </c>
      <c r="I57" s="5" t="s">
        <v>1</v>
      </c>
      <c r="J57" s="5" t="s">
        <v>1</v>
      </c>
      <c r="K57" s="5" t="s">
        <v>1</v>
      </c>
      <c r="L57" s="5" t="s">
        <v>1</v>
      </c>
      <c r="M57" s="5" t="s">
        <v>1</v>
      </c>
      <c r="N57" s="5" t="s">
        <v>1</v>
      </c>
      <c r="O57" s="5" t="s">
        <v>1</v>
      </c>
      <c r="P57" s="5" t="s">
        <v>1</v>
      </c>
    </row>
    <row r="58" spans="1:16" x14ac:dyDescent="0.25">
      <c r="A58" s="3" t="s">
        <v>1</v>
      </c>
      <c r="B58" s="5" t="s">
        <v>115</v>
      </c>
      <c r="C58" s="5" t="s">
        <v>116</v>
      </c>
      <c r="D58" s="4">
        <v>11</v>
      </c>
      <c r="E58" s="4" t="s">
        <v>117</v>
      </c>
      <c r="F58" s="3">
        <v>3250430</v>
      </c>
      <c r="G58" s="3" t="s">
        <v>118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6">
        <f t="shared" ref="N58:N83" si="3">I58+J58+K58+L58+M58</f>
        <v>0</v>
      </c>
      <c r="O58" s="6">
        <f t="shared" ref="O58:O83" si="4">H58-N58</f>
        <v>0</v>
      </c>
      <c r="P58" s="5">
        <v>0</v>
      </c>
    </row>
    <row r="59" spans="1:16" x14ac:dyDescent="0.25">
      <c r="A59" s="3" t="s">
        <v>1</v>
      </c>
      <c r="B59" s="5" t="s">
        <v>119</v>
      </c>
      <c r="C59" s="5" t="s">
        <v>120</v>
      </c>
      <c r="D59" s="4">
        <v>11</v>
      </c>
      <c r="E59" s="4" t="s">
        <v>121</v>
      </c>
      <c r="F59" s="3">
        <v>3250431</v>
      </c>
      <c r="G59" s="3" t="s">
        <v>122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6">
        <f t="shared" si="3"/>
        <v>0</v>
      </c>
      <c r="O59" s="6">
        <f t="shared" si="4"/>
        <v>0</v>
      </c>
      <c r="P59" s="5">
        <v>0</v>
      </c>
    </row>
    <row r="60" spans="1:16" x14ac:dyDescent="0.25">
      <c r="A60" s="3" t="s">
        <v>123</v>
      </c>
      <c r="B60" s="5" t="s">
        <v>124</v>
      </c>
      <c r="C60" s="5" t="s">
        <v>125</v>
      </c>
      <c r="D60" s="4">
        <v>11</v>
      </c>
      <c r="E60" s="4" t="s">
        <v>25</v>
      </c>
      <c r="F60" s="3">
        <v>3250501</v>
      </c>
      <c r="G60" s="3" t="s">
        <v>126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6">
        <f t="shared" si="3"/>
        <v>0</v>
      </c>
      <c r="O60" s="6">
        <f t="shared" si="4"/>
        <v>0</v>
      </c>
      <c r="P60" s="5">
        <v>0</v>
      </c>
    </row>
    <row r="61" spans="1:16" x14ac:dyDescent="0.25">
      <c r="A61" s="3" t="s">
        <v>123</v>
      </c>
      <c r="B61" s="5" t="s">
        <v>124</v>
      </c>
      <c r="C61" s="5" t="s">
        <v>125</v>
      </c>
      <c r="D61" s="4">
        <v>11</v>
      </c>
      <c r="E61" s="4" t="s">
        <v>25</v>
      </c>
      <c r="F61" s="3">
        <v>3250502</v>
      </c>
      <c r="G61" s="3" t="s">
        <v>127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6">
        <f t="shared" si="3"/>
        <v>0</v>
      </c>
      <c r="O61" s="6">
        <f t="shared" si="4"/>
        <v>0</v>
      </c>
      <c r="P61" s="5">
        <v>0</v>
      </c>
    </row>
    <row r="62" spans="1:16" x14ac:dyDescent="0.25">
      <c r="A62" s="3" t="s">
        <v>123</v>
      </c>
      <c r="B62" s="5" t="s">
        <v>124</v>
      </c>
      <c r="C62" s="5" t="s">
        <v>125</v>
      </c>
      <c r="D62" s="4">
        <v>11</v>
      </c>
      <c r="E62" s="4" t="s">
        <v>25</v>
      </c>
      <c r="F62" s="3">
        <v>3250503</v>
      </c>
      <c r="G62" s="3" t="s">
        <v>128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6">
        <f t="shared" si="3"/>
        <v>0</v>
      </c>
      <c r="O62" s="6">
        <f t="shared" si="4"/>
        <v>0</v>
      </c>
      <c r="P62" s="5">
        <v>0</v>
      </c>
    </row>
    <row r="63" spans="1:16" x14ac:dyDescent="0.25">
      <c r="A63" s="3" t="s">
        <v>123</v>
      </c>
      <c r="B63" s="5" t="s">
        <v>124</v>
      </c>
      <c r="C63" s="5" t="s">
        <v>125</v>
      </c>
      <c r="D63" s="4">
        <v>11</v>
      </c>
      <c r="E63" s="4" t="s">
        <v>25</v>
      </c>
      <c r="F63" s="3">
        <v>3250504</v>
      </c>
      <c r="G63" s="3" t="s">
        <v>129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6">
        <f t="shared" si="3"/>
        <v>0</v>
      </c>
      <c r="O63" s="6">
        <f t="shared" si="4"/>
        <v>0</v>
      </c>
      <c r="P63" s="5">
        <v>0</v>
      </c>
    </row>
    <row r="64" spans="1:16" x14ac:dyDescent="0.25">
      <c r="A64" s="3" t="s">
        <v>123</v>
      </c>
      <c r="B64" s="5" t="s">
        <v>124</v>
      </c>
      <c r="C64" s="5" t="s">
        <v>125</v>
      </c>
      <c r="D64" s="4">
        <v>11</v>
      </c>
      <c r="E64" s="4" t="s">
        <v>25</v>
      </c>
      <c r="F64" s="3">
        <v>3250505</v>
      </c>
      <c r="G64" s="3" t="s">
        <v>130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6">
        <f t="shared" si="3"/>
        <v>0</v>
      </c>
      <c r="O64" s="6">
        <f t="shared" si="4"/>
        <v>0</v>
      </c>
      <c r="P64" s="5">
        <v>0</v>
      </c>
    </row>
    <row r="65" spans="1:16" x14ac:dyDescent="0.25">
      <c r="A65" s="3" t="s">
        <v>123</v>
      </c>
      <c r="B65" s="5" t="s">
        <v>124</v>
      </c>
      <c r="C65" s="5" t="s">
        <v>125</v>
      </c>
      <c r="D65" s="4">
        <v>11</v>
      </c>
      <c r="E65" s="4" t="s">
        <v>131</v>
      </c>
      <c r="F65" s="3">
        <v>3250513</v>
      </c>
      <c r="G65" s="3" t="s">
        <v>132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f t="shared" si="3"/>
        <v>0</v>
      </c>
      <c r="O65" s="5">
        <f t="shared" si="4"/>
        <v>0</v>
      </c>
      <c r="P65" s="5">
        <v>0</v>
      </c>
    </row>
    <row r="66" spans="1:16" x14ac:dyDescent="0.25">
      <c r="A66" s="3" t="s">
        <v>123</v>
      </c>
      <c r="B66" s="5" t="s">
        <v>133</v>
      </c>
      <c r="C66" s="5" t="s">
        <v>134</v>
      </c>
      <c r="D66" s="4">
        <v>11</v>
      </c>
      <c r="E66" s="4" t="s">
        <v>135</v>
      </c>
      <c r="F66" s="3">
        <v>3250432</v>
      </c>
      <c r="G66" s="3" t="s">
        <v>136</v>
      </c>
      <c r="H66" s="5">
        <v>26000</v>
      </c>
      <c r="I66" s="5">
        <v>2208.2399999999998</v>
      </c>
      <c r="J66" s="5">
        <v>23791.759999999998</v>
      </c>
      <c r="K66" s="5">
        <v>0</v>
      </c>
      <c r="L66" s="5">
        <v>0</v>
      </c>
      <c r="M66" s="5">
        <v>0</v>
      </c>
      <c r="N66" s="6">
        <f t="shared" si="3"/>
        <v>26000</v>
      </c>
      <c r="O66" s="6">
        <f t="shared" si="4"/>
        <v>0</v>
      </c>
      <c r="P66" s="5">
        <v>0</v>
      </c>
    </row>
    <row r="67" spans="1:16" x14ac:dyDescent="0.25">
      <c r="A67" s="3" t="s">
        <v>1</v>
      </c>
      <c r="B67" s="5" t="s">
        <v>137</v>
      </c>
      <c r="C67" s="5" t="s">
        <v>138</v>
      </c>
      <c r="D67" s="4">
        <v>11</v>
      </c>
      <c r="E67" s="4" t="s">
        <v>25</v>
      </c>
      <c r="F67" s="3">
        <v>3250506</v>
      </c>
      <c r="G67" s="3" t="s">
        <v>139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6">
        <f t="shared" si="3"/>
        <v>0</v>
      </c>
      <c r="O67" s="6">
        <f t="shared" si="4"/>
        <v>0</v>
      </c>
      <c r="P67" s="5">
        <v>0</v>
      </c>
    </row>
    <row r="68" spans="1:16" x14ac:dyDescent="0.25">
      <c r="A68" s="3" t="s">
        <v>1</v>
      </c>
      <c r="B68" s="5" t="s">
        <v>137</v>
      </c>
      <c r="C68" s="5" t="s">
        <v>138</v>
      </c>
      <c r="D68" s="4">
        <v>11</v>
      </c>
      <c r="E68" s="4" t="s">
        <v>25</v>
      </c>
      <c r="F68" s="3">
        <v>3250507</v>
      </c>
      <c r="G68" s="3" t="s">
        <v>140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6">
        <f t="shared" si="3"/>
        <v>0</v>
      </c>
      <c r="O68" s="6">
        <f t="shared" si="4"/>
        <v>0</v>
      </c>
      <c r="P68" s="5">
        <v>0</v>
      </c>
    </row>
    <row r="69" spans="1:16" x14ac:dyDescent="0.25">
      <c r="A69" s="3" t="s">
        <v>1</v>
      </c>
      <c r="B69" s="5" t="s">
        <v>137</v>
      </c>
      <c r="C69" s="5" t="s">
        <v>138</v>
      </c>
      <c r="D69" s="4">
        <v>11</v>
      </c>
      <c r="E69" s="4" t="s">
        <v>25</v>
      </c>
      <c r="F69" s="3">
        <v>3250508</v>
      </c>
      <c r="G69" s="3" t="s">
        <v>141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6">
        <f t="shared" si="3"/>
        <v>0</v>
      </c>
      <c r="O69" s="6">
        <f t="shared" si="4"/>
        <v>0</v>
      </c>
      <c r="P69" s="5">
        <v>0</v>
      </c>
    </row>
    <row r="70" spans="1:16" x14ac:dyDescent="0.25">
      <c r="A70" s="3" t="s">
        <v>1</v>
      </c>
      <c r="B70" s="5" t="s">
        <v>137</v>
      </c>
      <c r="C70" s="5" t="s">
        <v>138</v>
      </c>
      <c r="D70" s="4">
        <v>11</v>
      </c>
      <c r="E70" s="4" t="s">
        <v>25</v>
      </c>
      <c r="F70" s="3">
        <v>3250509</v>
      </c>
      <c r="G70" s="3" t="s">
        <v>142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6">
        <f t="shared" si="3"/>
        <v>0</v>
      </c>
      <c r="O70" s="6">
        <f t="shared" si="4"/>
        <v>0</v>
      </c>
      <c r="P70" s="5">
        <v>0</v>
      </c>
    </row>
    <row r="71" spans="1:16" x14ac:dyDescent="0.25">
      <c r="A71" s="3" t="s">
        <v>1</v>
      </c>
      <c r="B71" s="5" t="s">
        <v>137</v>
      </c>
      <c r="C71" s="5" t="s">
        <v>138</v>
      </c>
      <c r="D71" s="4">
        <v>11</v>
      </c>
      <c r="E71" s="4" t="s">
        <v>25</v>
      </c>
      <c r="F71" s="3">
        <v>3250510</v>
      </c>
      <c r="G71" s="3" t="s">
        <v>143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6">
        <f t="shared" si="3"/>
        <v>0</v>
      </c>
      <c r="O71" s="6">
        <f t="shared" si="4"/>
        <v>0</v>
      </c>
      <c r="P71" s="5">
        <v>0</v>
      </c>
    </row>
    <row r="72" spans="1:16" x14ac:dyDescent="0.25">
      <c r="A72" s="3" t="s">
        <v>1</v>
      </c>
      <c r="B72" s="5" t="s">
        <v>137</v>
      </c>
      <c r="C72" s="5" t="s">
        <v>138</v>
      </c>
      <c r="D72" s="4">
        <v>11</v>
      </c>
      <c r="E72" s="4" t="s">
        <v>144</v>
      </c>
      <c r="F72" s="3">
        <v>3250511</v>
      </c>
      <c r="G72" s="3" t="s">
        <v>145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6">
        <f t="shared" si="3"/>
        <v>0</v>
      </c>
      <c r="O72" s="6">
        <f t="shared" si="4"/>
        <v>0</v>
      </c>
      <c r="P72" s="5">
        <v>0</v>
      </c>
    </row>
    <row r="73" spans="1:16" x14ac:dyDescent="0.25">
      <c r="A73" s="3" t="s">
        <v>1</v>
      </c>
      <c r="B73" s="5" t="s">
        <v>146</v>
      </c>
      <c r="C73" s="5" t="s">
        <v>147</v>
      </c>
      <c r="D73" s="4">
        <v>11</v>
      </c>
      <c r="E73" s="4" t="s">
        <v>148</v>
      </c>
      <c r="F73" s="3">
        <v>3250434</v>
      </c>
      <c r="G73" s="3" t="s">
        <v>149</v>
      </c>
      <c r="H73" s="5">
        <v>20000</v>
      </c>
      <c r="I73" s="5">
        <v>9590.5499999999993</v>
      </c>
      <c r="J73" s="5">
        <v>6969.86</v>
      </c>
      <c r="K73" s="5">
        <v>2880.68</v>
      </c>
      <c r="L73" s="5">
        <v>558.91</v>
      </c>
      <c r="M73" s="5">
        <v>0</v>
      </c>
      <c r="N73" s="6">
        <f t="shared" si="3"/>
        <v>20000</v>
      </c>
      <c r="O73" s="6">
        <f t="shared" si="4"/>
        <v>0</v>
      </c>
      <c r="P73" s="5">
        <v>0</v>
      </c>
    </row>
    <row r="74" spans="1:16" x14ac:dyDescent="0.25">
      <c r="A74" s="3" t="s">
        <v>1</v>
      </c>
      <c r="B74" s="5" t="s">
        <v>150</v>
      </c>
      <c r="C74" s="5" t="s">
        <v>151</v>
      </c>
      <c r="D74" s="4">
        <v>11</v>
      </c>
      <c r="E74" s="4" t="s">
        <v>152</v>
      </c>
      <c r="F74" s="3">
        <v>3250420</v>
      </c>
      <c r="G74" s="3" t="s">
        <v>153</v>
      </c>
      <c r="H74" s="5">
        <v>500</v>
      </c>
      <c r="I74" s="5">
        <v>9.27</v>
      </c>
      <c r="J74" s="5">
        <v>165.47</v>
      </c>
      <c r="K74" s="5">
        <v>0</v>
      </c>
      <c r="L74" s="5">
        <v>325.26</v>
      </c>
      <c r="M74" s="5">
        <v>0</v>
      </c>
      <c r="N74" s="6">
        <f t="shared" si="3"/>
        <v>500</v>
      </c>
      <c r="O74" s="6">
        <f t="shared" si="4"/>
        <v>0</v>
      </c>
      <c r="P74" s="5">
        <v>0</v>
      </c>
    </row>
    <row r="75" spans="1:16" x14ac:dyDescent="0.25">
      <c r="A75" s="3" t="s">
        <v>1</v>
      </c>
      <c r="B75" s="5" t="s">
        <v>150</v>
      </c>
      <c r="C75" s="5" t="s">
        <v>151</v>
      </c>
      <c r="D75" s="4">
        <v>11</v>
      </c>
      <c r="E75" s="4" t="s">
        <v>154</v>
      </c>
      <c r="F75" s="3">
        <v>3250429</v>
      </c>
      <c r="G75" s="3" t="s">
        <v>155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6">
        <f t="shared" si="3"/>
        <v>0</v>
      </c>
      <c r="O75" s="6">
        <f t="shared" si="4"/>
        <v>0</v>
      </c>
      <c r="P75" s="5">
        <v>0</v>
      </c>
    </row>
    <row r="76" spans="1:16" x14ac:dyDescent="0.25">
      <c r="A76" s="3" t="s">
        <v>123</v>
      </c>
      <c r="B76" s="5" t="s">
        <v>156</v>
      </c>
      <c r="C76" s="5" t="s">
        <v>157</v>
      </c>
      <c r="D76" s="4">
        <v>11</v>
      </c>
      <c r="E76" s="4" t="s">
        <v>158</v>
      </c>
      <c r="F76" s="3">
        <v>3250441</v>
      </c>
      <c r="G76" s="3" t="s">
        <v>159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6">
        <f t="shared" si="3"/>
        <v>0</v>
      </c>
      <c r="O76" s="6">
        <f t="shared" si="4"/>
        <v>0</v>
      </c>
      <c r="P76" s="5">
        <v>0</v>
      </c>
    </row>
    <row r="77" spans="1:16" x14ac:dyDescent="0.25">
      <c r="A77" s="3" t="s">
        <v>1</v>
      </c>
      <c r="B77" s="5" t="s">
        <v>160</v>
      </c>
      <c r="C77" s="5" t="s">
        <v>161</v>
      </c>
      <c r="D77" s="4">
        <v>11</v>
      </c>
      <c r="E77" s="4" t="s">
        <v>162</v>
      </c>
      <c r="F77" s="3">
        <v>3250518</v>
      </c>
      <c r="G77" s="3" t="s">
        <v>163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f t="shared" si="3"/>
        <v>0</v>
      </c>
      <c r="O77" s="5">
        <f t="shared" si="4"/>
        <v>0</v>
      </c>
      <c r="P77" s="5">
        <v>0</v>
      </c>
    </row>
    <row r="78" spans="1:16" x14ac:dyDescent="0.25">
      <c r="A78" s="3" t="s">
        <v>1</v>
      </c>
      <c r="B78" s="5" t="s">
        <v>164</v>
      </c>
      <c r="C78" s="5" t="s">
        <v>165</v>
      </c>
      <c r="D78" s="4">
        <v>11</v>
      </c>
      <c r="E78" s="4" t="s">
        <v>166</v>
      </c>
      <c r="F78" s="3">
        <v>3250439</v>
      </c>
      <c r="G78" s="3" t="s">
        <v>167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6">
        <f t="shared" si="3"/>
        <v>0</v>
      </c>
      <c r="O78" s="6">
        <f t="shared" si="4"/>
        <v>0</v>
      </c>
      <c r="P78" s="5">
        <v>0</v>
      </c>
    </row>
    <row r="79" spans="1:16" x14ac:dyDescent="0.25">
      <c r="A79" s="3" t="s">
        <v>1</v>
      </c>
      <c r="B79" s="5" t="s">
        <v>168</v>
      </c>
      <c r="C79" s="5" t="s">
        <v>169</v>
      </c>
      <c r="D79" s="4">
        <v>11</v>
      </c>
      <c r="E79" s="4" t="s">
        <v>25</v>
      </c>
      <c r="F79" s="3">
        <v>3250419</v>
      </c>
      <c r="G79" s="3" t="s">
        <v>170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6">
        <f t="shared" si="3"/>
        <v>0</v>
      </c>
      <c r="O79" s="6">
        <f t="shared" si="4"/>
        <v>0</v>
      </c>
      <c r="P79" s="5">
        <v>0</v>
      </c>
    </row>
    <row r="80" spans="1:16" x14ac:dyDescent="0.25">
      <c r="A80" s="3" t="s">
        <v>1</v>
      </c>
      <c r="B80" s="5" t="s">
        <v>168</v>
      </c>
      <c r="C80" s="5" t="s">
        <v>169</v>
      </c>
      <c r="D80" s="4">
        <v>11</v>
      </c>
      <c r="E80" s="4" t="s">
        <v>171</v>
      </c>
      <c r="F80" s="3">
        <v>3250519</v>
      </c>
      <c r="G80" s="3" t="s">
        <v>172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f t="shared" si="3"/>
        <v>0</v>
      </c>
      <c r="O80" s="5">
        <f t="shared" si="4"/>
        <v>0</v>
      </c>
      <c r="P80" s="5">
        <v>0</v>
      </c>
    </row>
    <row r="81" spans="1:16" x14ac:dyDescent="0.25">
      <c r="A81" s="3" t="s">
        <v>1</v>
      </c>
      <c r="B81" s="5" t="s">
        <v>173</v>
      </c>
      <c r="C81" s="5" t="s">
        <v>174</v>
      </c>
      <c r="D81" s="4">
        <v>11</v>
      </c>
      <c r="E81" s="4" t="s">
        <v>175</v>
      </c>
      <c r="F81" s="3">
        <v>3250418</v>
      </c>
      <c r="G81" s="3" t="s">
        <v>176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6">
        <f t="shared" si="3"/>
        <v>0</v>
      </c>
      <c r="O81" s="6">
        <f t="shared" si="4"/>
        <v>0</v>
      </c>
      <c r="P81" s="5">
        <v>0</v>
      </c>
    </row>
    <row r="82" spans="1:16" x14ac:dyDescent="0.25">
      <c r="A82" s="3" t="s">
        <v>1</v>
      </c>
      <c r="B82" s="5" t="s">
        <v>173</v>
      </c>
      <c r="C82" s="5" t="s">
        <v>174</v>
      </c>
      <c r="D82" s="4">
        <v>11</v>
      </c>
      <c r="E82" s="4" t="s">
        <v>177</v>
      </c>
      <c r="F82" s="3">
        <v>3250440</v>
      </c>
      <c r="G82" s="3" t="s">
        <v>178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6">
        <f t="shared" si="3"/>
        <v>0</v>
      </c>
      <c r="O82" s="6">
        <f t="shared" si="4"/>
        <v>0</v>
      </c>
      <c r="P82" s="5">
        <v>0</v>
      </c>
    </row>
    <row r="83" spans="1:16" x14ac:dyDescent="0.25">
      <c r="A83" s="3" t="s">
        <v>1</v>
      </c>
      <c r="B83" s="5">
        <v>0</v>
      </c>
      <c r="C83" s="5">
        <v>0</v>
      </c>
      <c r="D83" s="4" t="s">
        <v>25</v>
      </c>
      <c r="E83" s="4" t="s">
        <v>25</v>
      </c>
      <c r="F83" s="7" t="s">
        <v>111</v>
      </c>
      <c r="G83" s="7" t="s">
        <v>179</v>
      </c>
      <c r="H83" s="6">
        <f t="shared" ref="H83:M83" si="5">H58+H59+H60+H61+H62+H63+H64+H65+H66+H67+H68+H69+H70+H71+H72+H73+H75+H76+H77+H78+H79+H74+H80+H81+H82</f>
        <v>46500</v>
      </c>
      <c r="I83" s="6">
        <f t="shared" si="5"/>
        <v>11808.06</v>
      </c>
      <c r="J83" s="6">
        <f t="shared" si="5"/>
        <v>30927.09</v>
      </c>
      <c r="K83" s="6">
        <f t="shared" si="5"/>
        <v>2880.68</v>
      </c>
      <c r="L83" s="6">
        <f t="shared" si="5"/>
        <v>884.17</v>
      </c>
      <c r="M83" s="6">
        <f t="shared" si="5"/>
        <v>0</v>
      </c>
      <c r="N83" s="5">
        <f t="shared" si="3"/>
        <v>46500</v>
      </c>
      <c r="O83" s="5">
        <f t="shared" si="4"/>
        <v>0</v>
      </c>
      <c r="P83" s="6">
        <f>P58+P59+P60+P61+P62+P63+P64+P65+P66+P67+P68+P69+P70+P71+P72+P73+P75+P76+P77+P78+P79+P74+P80+P81+P82</f>
        <v>0</v>
      </c>
    </row>
    <row r="84" spans="1:16" x14ac:dyDescent="0.25">
      <c r="A84" s="3" t="s">
        <v>1</v>
      </c>
      <c r="B84" s="6" t="s">
        <v>180</v>
      </c>
      <c r="C84" s="6" t="s">
        <v>181</v>
      </c>
      <c r="D84" s="8">
        <v>12</v>
      </c>
      <c r="E84" s="4" t="s">
        <v>1</v>
      </c>
      <c r="F84" s="3" t="s">
        <v>1</v>
      </c>
      <c r="G84" s="3" t="s">
        <v>1</v>
      </c>
      <c r="H84" s="5" t="s">
        <v>1</v>
      </c>
      <c r="I84" s="5" t="s">
        <v>1</v>
      </c>
      <c r="J84" s="5" t="s">
        <v>1</v>
      </c>
      <c r="K84" s="5" t="s">
        <v>1</v>
      </c>
      <c r="L84" s="5" t="s">
        <v>1</v>
      </c>
      <c r="M84" s="5" t="s">
        <v>1</v>
      </c>
      <c r="N84" s="5" t="s">
        <v>1</v>
      </c>
      <c r="O84" s="5" t="s">
        <v>1</v>
      </c>
      <c r="P84" s="5" t="s">
        <v>1</v>
      </c>
    </row>
    <row r="85" spans="1:16" x14ac:dyDescent="0.25">
      <c r="A85" s="3" t="s">
        <v>1</v>
      </c>
      <c r="B85" s="5" t="s">
        <v>182</v>
      </c>
      <c r="C85" s="5" t="s">
        <v>183</v>
      </c>
      <c r="D85" s="4">
        <v>12</v>
      </c>
      <c r="E85" s="4" t="s">
        <v>184</v>
      </c>
      <c r="F85" s="3">
        <v>3101018</v>
      </c>
      <c r="G85" s="3" t="s">
        <v>185</v>
      </c>
      <c r="H85" s="5">
        <v>404630</v>
      </c>
      <c r="I85" s="5">
        <v>3373.15</v>
      </c>
      <c r="J85" s="5">
        <v>5838.34</v>
      </c>
      <c r="K85" s="5">
        <v>142.46</v>
      </c>
      <c r="L85" s="5">
        <v>395276.05</v>
      </c>
      <c r="M85" s="5">
        <v>0</v>
      </c>
      <c r="N85" s="6">
        <f t="shared" ref="N85:N102" si="6">I85+J85+K85+L85+M85</f>
        <v>404630</v>
      </c>
      <c r="O85" s="6">
        <f t="shared" ref="O85:O102" si="7">H85-N85</f>
        <v>0</v>
      </c>
      <c r="P85" s="5">
        <v>0</v>
      </c>
    </row>
    <row r="86" spans="1:16" x14ac:dyDescent="0.25">
      <c r="A86" s="3" t="s">
        <v>1</v>
      </c>
      <c r="B86" s="5" t="s">
        <v>182</v>
      </c>
      <c r="C86" s="5" t="s">
        <v>183</v>
      </c>
      <c r="D86" s="4">
        <v>12</v>
      </c>
      <c r="E86" s="4" t="s">
        <v>186</v>
      </c>
      <c r="F86" s="3">
        <v>3300103</v>
      </c>
      <c r="G86" s="3" t="s">
        <v>187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6">
        <f t="shared" si="6"/>
        <v>0</v>
      </c>
      <c r="O86" s="6">
        <f t="shared" si="7"/>
        <v>0</v>
      </c>
      <c r="P86" s="5">
        <v>0</v>
      </c>
    </row>
    <row r="87" spans="1:16" x14ac:dyDescent="0.25">
      <c r="A87" s="3" t="s">
        <v>1</v>
      </c>
      <c r="B87" s="5" t="s">
        <v>188</v>
      </c>
      <c r="C87" s="5" t="s">
        <v>189</v>
      </c>
      <c r="D87" s="4">
        <v>12</v>
      </c>
      <c r="E87" s="4" t="s">
        <v>190</v>
      </c>
      <c r="F87" s="3">
        <v>3250401</v>
      </c>
      <c r="G87" s="3" t="s">
        <v>191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6">
        <f t="shared" si="6"/>
        <v>0</v>
      </c>
      <c r="O87" s="6">
        <f t="shared" si="7"/>
        <v>0</v>
      </c>
      <c r="P87" s="5">
        <v>0</v>
      </c>
    </row>
    <row r="88" spans="1:16" x14ac:dyDescent="0.25">
      <c r="A88" s="3" t="s">
        <v>1</v>
      </c>
      <c r="B88" s="5" t="s">
        <v>192</v>
      </c>
      <c r="C88" s="5" t="s">
        <v>193</v>
      </c>
      <c r="D88" s="4">
        <v>12</v>
      </c>
      <c r="E88" s="4" t="s">
        <v>194</v>
      </c>
      <c r="F88" s="3">
        <v>3101001</v>
      </c>
      <c r="G88" s="3" t="s">
        <v>195</v>
      </c>
      <c r="H88" s="5">
        <v>183516</v>
      </c>
      <c r="I88" s="5">
        <v>0</v>
      </c>
      <c r="J88" s="5">
        <v>0</v>
      </c>
      <c r="K88" s="5">
        <v>0</v>
      </c>
      <c r="L88" s="5">
        <v>183516</v>
      </c>
      <c r="M88" s="5">
        <v>0</v>
      </c>
      <c r="N88" s="6">
        <f t="shared" si="6"/>
        <v>183516</v>
      </c>
      <c r="O88" s="6">
        <f t="shared" si="7"/>
        <v>0</v>
      </c>
      <c r="P88" s="5">
        <v>0</v>
      </c>
    </row>
    <row r="89" spans="1:16" x14ac:dyDescent="0.25">
      <c r="A89" s="3" t="s">
        <v>1</v>
      </c>
      <c r="B89" s="5" t="s">
        <v>192</v>
      </c>
      <c r="C89" s="5" t="s">
        <v>193</v>
      </c>
      <c r="D89" s="4">
        <v>12</v>
      </c>
      <c r="E89" s="4" t="s">
        <v>196</v>
      </c>
      <c r="F89" s="3">
        <v>3101002</v>
      </c>
      <c r="G89" s="3" t="s">
        <v>197</v>
      </c>
      <c r="H89" s="5">
        <v>146496.6</v>
      </c>
      <c r="I89" s="5">
        <v>0</v>
      </c>
      <c r="J89" s="5">
        <v>0</v>
      </c>
      <c r="K89" s="5">
        <v>0</v>
      </c>
      <c r="L89" s="5">
        <v>146496.6</v>
      </c>
      <c r="M89" s="5">
        <v>0</v>
      </c>
      <c r="N89" s="6">
        <f t="shared" si="6"/>
        <v>146496.6</v>
      </c>
      <c r="O89" s="6">
        <f t="shared" si="7"/>
        <v>0</v>
      </c>
      <c r="P89" s="5">
        <v>0</v>
      </c>
    </row>
    <row r="90" spans="1:16" x14ac:dyDescent="0.25">
      <c r="A90" s="3" t="s">
        <v>1</v>
      </c>
      <c r="B90" s="5" t="s">
        <v>192</v>
      </c>
      <c r="C90" s="5" t="s">
        <v>193</v>
      </c>
      <c r="D90" s="4">
        <v>12</v>
      </c>
      <c r="E90" s="4" t="s">
        <v>198</v>
      </c>
      <c r="F90" s="3">
        <v>3101003</v>
      </c>
      <c r="G90" s="3" t="s">
        <v>199</v>
      </c>
      <c r="H90" s="5">
        <v>146496.6</v>
      </c>
      <c r="I90" s="5">
        <v>0</v>
      </c>
      <c r="J90" s="5">
        <v>0</v>
      </c>
      <c r="K90" s="5">
        <v>0</v>
      </c>
      <c r="L90" s="5">
        <v>146496.6</v>
      </c>
      <c r="M90" s="5">
        <v>0</v>
      </c>
      <c r="N90" s="6">
        <f t="shared" si="6"/>
        <v>146496.6</v>
      </c>
      <c r="O90" s="6">
        <f t="shared" si="7"/>
        <v>0</v>
      </c>
      <c r="P90" s="5">
        <v>0</v>
      </c>
    </row>
    <row r="91" spans="1:16" x14ac:dyDescent="0.25">
      <c r="A91" s="3" t="s">
        <v>1</v>
      </c>
      <c r="B91" s="5" t="s">
        <v>192</v>
      </c>
      <c r="C91" s="5" t="s">
        <v>193</v>
      </c>
      <c r="D91" s="4">
        <v>12</v>
      </c>
      <c r="E91" s="4" t="s">
        <v>25</v>
      </c>
      <c r="F91" s="3">
        <v>3101004</v>
      </c>
      <c r="G91" s="3" t="s">
        <v>200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6">
        <f t="shared" si="6"/>
        <v>0</v>
      </c>
      <c r="O91" s="6">
        <f t="shared" si="7"/>
        <v>0</v>
      </c>
      <c r="P91" s="5">
        <v>0</v>
      </c>
    </row>
    <row r="92" spans="1:16" x14ac:dyDescent="0.25">
      <c r="A92" s="3" t="s">
        <v>1</v>
      </c>
      <c r="B92" s="5" t="s">
        <v>192</v>
      </c>
      <c r="C92" s="5" t="s">
        <v>193</v>
      </c>
      <c r="D92" s="4">
        <v>12</v>
      </c>
      <c r="E92" s="4" t="s">
        <v>201</v>
      </c>
      <c r="F92" s="3">
        <v>3101005</v>
      </c>
      <c r="G92" s="3" t="s">
        <v>202</v>
      </c>
      <c r="H92" s="5">
        <v>104479.03999999999</v>
      </c>
      <c r="I92" s="5">
        <v>870.34</v>
      </c>
      <c r="J92" s="5">
        <v>937.07</v>
      </c>
      <c r="K92" s="5">
        <v>69.41</v>
      </c>
      <c r="L92" s="5">
        <v>102602.22</v>
      </c>
      <c r="M92" s="5">
        <v>0</v>
      </c>
      <c r="N92" s="6">
        <f t="shared" si="6"/>
        <v>104479.04000000001</v>
      </c>
      <c r="O92" s="6">
        <f t="shared" si="7"/>
        <v>0</v>
      </c>
      <c r="P92" s="5">
        <v>0</v>
      </c>
    </row>
    <row r="93" spans="1:16" x14ac:dyDescent="0.25">
      <c r="A93" s="3" t="s">
        <v>1</v>
      </c>
      <c r="B93" s="5" t="s">
        <v>192</v>
      </c>
      <c r="C93" s="5" t="s">
        <v>193</v>
      </c>
      <c r="D93" s="4">
        <v>12</v>
      </c>
      <c r="E93" s="4" t="s">
        <v>203</v>
      </c>
      <c r="F93" s="3">
        <v>3101007</v>
      </c>
      <c r="G93" s="3" t="s">
        <v>204</v>
      </c>
      <c r="H93" s="5">
        <v>76000</v>
      </c>
      <c r="I93" s="5">
        <v>1580.68</v>
      </c>
      <c r="J93" s="5">
        <v>69429.47</v>
      </c>
      <c r="K93" s="5">
        <v>2929.36</v>
      </c>
      <c r="L93" s="5">
        <v>2060.4899999999998</v>
      </c>
      <c r="M93" s="5">
        <v>0</v>
      </c>
      <c r="N93" s="6">
        <f t="shared" si="6"/>
        <v>76000</v>
      </c>
      <c r="O93" s="6">
        <f t="shared" si="7"/>
        <v>0</v>
      </c>
      <c r="P93" s="5">
        <v>0</v>
      </c>
    </row>
    <row r="94" spans="1:16" x14ac:dyDescent="0.25">
      <c r="A94" s="3" t="s">
        <v>1</v>
      </c>
      <c r="B94" s="5" t="s">
        <v>205</v>
      </c>
      <c r="C94" s="5" t="s">
        <v>206</v>
      </c>
      <c r="D94" s="4">
        <v>12</v>
      </c>
      <c r="E94" s="4" t="s">
        <v>207</v>
      </c>
      <c r="F94" s="3">
        <v>3101006</v>
      </c>
      <c r="G94" s="3" t="s">
        <v>208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6">
        <f t="shared" si="6"/>
        <v>0</v>
      </c>
      <c r="O94" s="6">
        <f t="shared" si="7"/>
        <v>0</v>
      </c>
      <c r="P94" s="5">
        <v>0</v>
      </c>
    </row>
    <row r="95" spans="1:16" x14ac:dyDescent="0.25">
      <c r="A95" s="3" t="s">
        <v>1</v>
      </c>
      <c r="B95" s="5" t="s">
        <v>205</v>
      </c>
      <c r="C95" s="5" t="s">
        <v>206</v>
      </c>
      <c r="D95" s="4">
        <v>12</v>
      </c>
      <c r="E95" s="4" t="s">
        <v>209</v>
      </c>
      <c r="F95" s="3">
        <v>3101008</v>
      </c>
      <c r="G95" s="3" t="s">
        <v>210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6">
        <f t="shared" si="6"/>
        <v>0</v>
      </c>
      <c r="O95" s="6">
        <f t="shared" si="7"/>
        <v>0</v>
      </c>
      <c r="P95" s="5">
        <v>0</v>
      </c>
    </row>
    <row r="96" spans="1:16" x14ac:dyDescent="0.25">
      <c r="A96" s="3" t="s">
        <v>1</v>
      </c>
      <c r="B96" s="5" t="s">
        <v>205</v>
      </c>
      <c r="C96" s="5" t="s">
        <v>206</v>
      </c>
      <c r="D96" s="4">
        <v>12</v>
      </c>
      <c r="E96" s="4" t="s">
        <v>211</v>
      </c>
      <c r="F96" s="3">
        <v>3101014</v>
      </c>
      <c r="G96" s="3" t="s">
        <v>212</v>
      </c>
      <c r="H96" s="5">
        <v>3789425.03</v>
      </c>
      <c r="I96" s="5">
        <v>1251052.8899999999</v>
      </c>
      <c r="J96" s="5">
        <v>453132.23</v>
      </c>
      <c r="K96" s="5">
        <v>366982.51</v>
      </c>
      <c r="L96" s="5">
        <v>1752317.73</v>
      </c>
      <c r="M96" s="5">
        <v>85939.67</v>
      </c>
      <c r="N96" s="6">
        <f t="shared" si="6"/>
        <v>3909425.03</v>
      </c>
      <c r="O96" s="6">
        <f t="shared" si="7"/>
        <v>-120000</v>
      </c>
      <c r="P96" s="5">
        <v>0</v>
      </c>
    </row>
    <row r="97" spans="1:16" x14ac:dyDescent="0.25">
      <c r="A97" s="3" t="s">
        <v>1</v>
      </c>
      <c r="B97" s="5" t="s">
        <v>205</v>
      </c>
      <c r="C97" s="5" t="s">
        <v>206</v>
      </c>
      <c r="D97" s="4">
        <v>12</v>
      </c>
      <c r="E97" s="4" t="s">
        <v>213</v>
      </c>
      <c r="F97" s="3">
        <v>3101016</v>
      </c>
      <c r="G97" s="3" t="s">
        <v>214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6">
        <f t="shared" si="6"/>
        <v>0</v>
      </c>
      <c r="O97" s="6">
        <f t="shared" si="7"/>
        <v>0</v>
      </c>
      <c r="P97" s="5">
        <v>0</v>
      </c>
    </row>
    <row r="98" spans="1:16" x14ac:dyDescent="0.25">
      <c r="A98" s="3" t="s">
        <v>1</v>
      </c>
      <c r="B98" s="5" t="s">
        <v>205</v>
      </c>
      <c r="C98" s="5" t="s">
        <v>206</v>
      </c>
      <c r="D98" s="4">
        <v>12</v>
      </c>
      <c r="E98" s="4" t="s">
        <v>215</v>
      </c>
      <c r="F98" s="3">
        <v>3101017</v>
      </c>
      <c r="G98" s="3" t="s">
        <v>216</v>
      </c>
      <c r="H98" s="5">
        <v>1000</v>
      </c>
      <c r="I98" s="5">
        <v>5.53</v>
      </c>
      <c r="J98" s="5">
        <v>1.2</v>
      </c>
      <c r="K98" s="5">
        <v>0</v>
      </c>
      <c r="L98" s="5">
        <v>817.42</v>
      </c>
      <c r="M98" s="5">
        <v>175.85</v>
      </c>
      <c r="N98" s="6">
        <f t="shared" si="6"/>
        <v>1000</v>
      </c>
      <c r="O98" s="6">
        <f t="shared" si="7"/>
        <v>0</v>
      </c>
      <c r="P98" s="5">
        <v>0</v>
      </c>
    </row>
    <row r="99" spans="1:16" x14ac:dyDescent="0.25">
      <c r="A99" s="3" t="s">
        <v>1</v>
      </c>
      <c r="B99" s="5" t="s">
        <v>205</v>
      </c>
      <c r="C99" s="5" t="s">
        <v>206</v>
      </c>
      <c r="D99" s="4">
        <v>12</v>
      </c>
      <c r="E99" s="4" t="s">
        <v>217</v>
      </c>
      <c r="F99" s="3">
        <v>3101023</v>
      </c>
      <c r="G99" s="3" t="s">
        <v>218</v>
      </c>
      <c r="H99" s="5">
        <v>5998.5</v>
      </c>
      <c r="I99" s="5">
        <v>0</v>
      </c>
      <c r="J99" s="5">
        <v>0</v>
      </c>
      <c r="K99" s="5">
        <v>0</v>
      </c>
      <c r="L99" s="5">
        <v>5998.5</v>
      </c>
      <c r="M99" s="5">
        <v>0</v>
      </c>
      <c r="N99" s="6">
        <f t="shared" si="6"/>
        <v>5998.5</v>
      </c>
      <c r="O99" s="6">
        <f t="shared" si="7"/>
        <v>0</v>
      </c>
      <c r="P99" s="5">
        <v>0</v>
      </c>
    </row>
    <row r="100" spans="1:16" x14ac:dyDescent="0.25">
      <c r="A100" s="3" t="s">
        <v>1</v>
      </c>
      <c r="B100" s="5" t="s">
        <v>205</v>
      </c>
      <c r="C100" s="5" t="s">
        <v>206</v>
      </c>
      <c r="D100" s="4">
        <v>12</v>
      </c>
      <c r="E100" s="4" t="s">
        <v>219</v>
      </c>
      <c r="F100" s="3">
        <v>3101077</v>
      </c>
      <c r="G100" s="3" t="s">
        <v>220</v>
      </c>
      <c r="H100" s="5">
        <v>30000</v>
      </c>
      <c r="I100" s="5">
        <v>0</v>
      </c>
      <c r="J100" s="5">
        <v>0</v>
      </c>
      <c r="K100" s="5">
        <v>0</v>
      </c>
      <c r="L100" s="5">
        <v>30000</v>
      </c>
      <c r="M100" s="5">
        <v>0</v>
      </c>
      <c r="N100" s="6">
        <f t="shared" si="6"/>
        <v>30000</v>
      </c>
      <c r="O100" s="6">
        <f t="shared" si="7"/>
        <v>0</v>
      </c>
      <c r="P100" s="5">
        <v>0</v>
      </c>
    </row>
    <row r="101" spans="1:16" x14ac:dyDescent="0.25">
      <c r="A101" s="3" t="s">
        <v>1</v>
      </c>
      <c r="B101" s="5" t="s">
        <v>205</v>
      </c>
      <c r="C101" s="5" t="s">
        <v>206</v>
      </c>
      <c r="D101" s="4">
        <v>12</v>
      </c>
      <c r="E101" s="4" t="s">
        <v>221</v>
      </c>
      <c r="F101" s="3">
        <v>3250408</v>
      </c>
      <c r="G101" s="3" t="s">
        <v>222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6">
        <f t="shared" si="6"/>
        <v>0</v>
      </c>
      <c r="O101" s="6">
        <f t="shared" si="7"/>
        <v>0</v>
      </c>
      <c r="P101" s="5">
        <v>0</v>
      </c>
    </row>
    <row r="102" spans="1:16" x14ac:dyDescent="0.25">
      <c r="A102" s="3" t="s">
        <v>1</v>
      </c>
      <c r="B102" s="5" t="s">
        <v>205</v>
      </c>
      <c r="C102" s="5" t="s">
        <v>206</v>
      </c>
      <c r="D102" s="4">
        <v>12</v>
      </c>
      <c r="E102" s="4" t="s">
        <v>223</v>
      </c>
      <c r="F102" s="3">
        <v>3101085</v>
      </c>
      <c r="G102" s="3" t="s">
        <v>224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f t="shared" si="6"/>
        <v>0</v>
      </c>
      <c r="O102" s="5">
        <f t="shared" si="7"/>
        <v>0</v>
      </c>
      <c r="P102" s="5">
        <v>0</v>
      </c>
    </row>
    <row r="103" spans="1:16" x14ac:dyDescent="0.25">
      <c r="A103" s="3" t="s">
        <v>123</v>
      </c>
      <c r="B103" s="5" t="s">
        <v>225</v>
      </c>
      <c r="C103" s="5" t="s">
        <v>226</v>
      </c>
      <c r="D103" s="4">
        <v>12</v>
      </c>
      <c r="E103" s="4" t="s">
        <v>227</v>
      </c>
      <c r="F103" s="3">
        <v>3102122</v>
      </c>
      <c r="G103" s="3" t="s">
        <v>228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6">
        <f>I35+J35+K35+L35+M35</f>
        <v>433602.6</v>
      </c>
      <c r="O103" s="6">
        <f>H35-N35</f>
        <v>-323700.26999999996</v>
      </c>
      <c r="P103" s="5">
        <v>0</v>
      </c>
    </row>
    <row r="104" spans="1:16" x14ac:dyDescent="0.25">
      <c r="A104" s="3" t="s">
        <v>1</v>
      </c>
      <c r="B104" s="5" t="s">
        <v>229</v>
      </c>
      <c r="C104" s="5" t="s">
        <v>230</v>
      </c>
      <c r="D104" s="4">
        <v>12</v>
      </c>
      <c r="E104" s="4" t="s">
        <v>231</v>
      </c>
      <c r="F104" s="3">
        <v>3101847</v>
      </c>
      <c r="G104" s="3" t="s">
        <v>232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6">
        <f>I104+J104+K104+L104+M104</f>
        <v>0</v>
      </c>
      <c r="O104" s="6">
        <f>H104-N104</f>
        <v>0</v>
      </c>
      <c r="P104" s="5">
        <v>0</v>
      </c>
    </row>
    <row r="105" spans="1:16" x14ac:dyDescent="0.25">
      <c r="A105" s="3" t="s">
        <v>1</v>
      </c>
      <c r="B105" s="6" t="s">
        <v>233</v>
      </c>
      <c r="C105" s="6" t="s">
        <v>234</v>
      </c>
      <c r="D105" s="8">
        <v>12</v>
      </c>
      <c r="E105" s="4" t="s">
        <v>1</v>
      </c>
      <c r="F105" s="3" t="s">
        <v>1</v>
      </c>
      <c r="G105" s="3" t="s">
        <v>1</v>
      </c>
      <c r="H105" s="5" t="s">
        <v>1</v>
      </c>
      <c r="I105" s="5" t="s">
        <v>1</v>
      </c>
      <c r="J105" s="5" t="s">
        <v>1</v>
      </c>
      <c r="K105" s="5" t="s">
        <v>1</v>
      </c>
      <c r="L105" s="5" t="s">
        <v>1</v>
      </c>
      <c r="M105" s="5" t="s">
        <v>1</v>
      </c>
      <c r="N105" s="5" t="s">
        <v>1</v>
      </c>
      <c r="O105" s="5" t="s">
        <v>1</v>
      </c>
      <c r="P105" s="5" t="s">
        <v>1</v>
      </c>
    </row>
    <row r="106" spans="1:16" x14ac:dyDescent="0.25">
      <c r="A106" s="3" t="s">
        <v>1</v>
      </c>
      <c r="B106" s="5" t="s">
        <v>235</v>
      </c>
      <c r="C106" s="5" t="s">
        <v>236</v>
      </c>
      <c r="D106" s="4">
        <v>12</v>
      </c>
      <c r="E106" s="4" t="s">
        <v>237</v>
      </c>
      <c r="F106" s="3">
        <v>3210101</v>
      </c>
      <c r="G106" s="3" t="s">
        <v>238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6">
        <f>I106+J106+K106+L106+M106</f>
        <v>0</v>
      </c>
      <c r="O106" s="6">
        <f>H106-N106</f>
        <v>0</v>
      </c>
      <c r="P106" s="5">
        <v>0</v>
      </c>
    </row>
    <row r="107" spans="1:16" x14ac:dyDescent="0.25">
      <c r="A107" s="3" t="s">
        <v>1</v>
      </c>
      <c r="B107" s="5" t="s">
        <v>239</v>
      </c>
      <c r="C107" s="5" t="s">
        <v>240</v>
      </c>
      <c r="D107" s="4">
        <v>12</v>
      </c>
      <c r="E107" s="4" t="s">
        <v>241</v>
      </c>
      <c r="F107" s="3">
        <v>3101401</v>
      </c>
      <c r="G107" s="3" t="s">
        <v>242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6">
        <f>I107+J107+K107+L107+M107</f>
        <v>0</v>
      </c>
      <c r="O107" s="6">
        <f>H107-N107</f>
        <v>0</v>
      </c>
      <c r="P107" s="5">
        <v>0</v>
      </c>
    </row>
    <row r="108" spans="1:16" x14ac:dyDescent="0.25">
      <c r="A108" s="3" t="s">
        <v>1</v>
      </c>
      <c r="B108" s="6" t="s">
        <v>243</v>
      </c>
      <c r="C108" s="6" t="s">
        <v>244</v>
      </c>
      <c r="D108" s="8">
        <v>12</v>
      </c>
      <c r="E108" s="4" t="s">
        <v>1</v>
      </c>
      <c r="F108" s="3" t="s">
        <v>1</v>
      </c>
      <c r="G108" s="3" t="s">
        <v>1</v>
      </c>
      <c r="H108" s="5" t="s">
        <v>1</v>
      </c>
      <c r="I108" s="5" t="s">
        <v>1</v>
      </c>
      <c r="J108" s="5" t="s">
        <v>1</v>
      </c>
      <c r="K108" s="5" t="s">
        <v>1</v>
      </c>
      <c r="L108" s="5" t="s">
        <v>1</v>
      </c>
      <c r="M108" s="5" t="s">
        <v>1</v>
      </c>
      <c r="N108" s="5" t="s">
        <v>1</v>
      </c>
      <c r="O108" s="5" t="s">
        <v>1</v>
      </c>
      <c r="P108" s="5" t="s">
        <v>1</v>
      </c>
    </row>
    <row r="109" spans="1:16" x14ac:dyDescent="0.25">
      <c r="A109" s="3" t="s">
        <v>1</v>
      </c>
      <c r="B109" s="5" t="s">
        <v>243</v>
      </c>
      <c r="C109" s="5" t="s">
        <v>244</v>
      </c>
      <c r="D109" s="4">
        <v>12</v>
      </c>
      <c r="E109" s="4" t="s">
        <v>245</v>
      </c>
      <c r="F109" s="3">
        <v>3101612</v>
      </c>
      <c r="G109" s="3" t="s">
        <v>246</v>
      </c>
      <c r="H109" s="5">
        <v>150000</v>
      </c>
      <c r="I109" s="5">
        <v>0</v>
      </c>
      <c r="J109" s="5">
        <v>0</v>
      </c>
      <c r="K109" s="5">
        <v>0</v>
      </c>
      <c r="L109" s="5">
        <v>150000</v>
      </c>
      <c r="M109" s="5">
        <v>0</v>
      </c>
      <c r="N109" s="6">
        <f>I109+J109+K109+L109+M109</f>
        <v>150000</v>
      </c>
      <c r="O109" s="6">
        <f>H109-N109</f>
        <v>0</v>
      </c>
      <c r="P109" s="5">
        <v>0</v>
      </c>
    </row>
    <row r="110" spans="1:16" x14ac:dyDescent="0.25">
      <c r="A110" s="3" t="s">
        <v>1</v>
      </c>
      <c r="B110" s="6" t="s">
        <v>247</v>
      </c>
      <c r="C110" s="6" t="s">
        <v>248</v>
      </c>
      <c r="D110" s="8">
        <v>12</v>
      </c>
      <c r="E110" s="4" t="s">
        <v>1</v>
      </c>
      <c r="F110" s="3" t="s">
        <v>1</v>
      </c>
      <c r="G110" s="3" t="s">
        <v>1</v>
      </c>
      <c r="H110" s="5" t="s">
        <v>1</v>
      </c>
      <c r="I110" s="5" t="s">
        <v>1</v>
      </c>
      <c r="J110" s="5" t="s">
        <v>1</v>
      </c>
      <c r="K110" s="5" t="s">
        <v>1</v>
      </c>
      <c r="L110" s="5" t="s">
        <v>1</v>
      </c>
      <c r="M110" s="5" t="s">
        <v>1</v>
      </c>
      <c r="N110" s="5" t="s">
        <v>1</v>
      </c>
      <c r="O110" s="5" t="s">
        <v>1</v>
      </c>
      <c r="P110" s="5" t="s">
        <v>1</v>
      </c>
    </row>
    <row r="111" spans="1:16" x14ac:dyDescent="0.25">
      <c r="A111" s="3" t="s">
        <v>1</v>
      </c>
      <c r="B111" s="5" t="s">
        <v>247</v>
      </c>
      <c r="C111" s="5" t="s">
        <v>248</v>
      </c>
      <c r="D111" s="4">
        <v>12</v>
      </c>
      <c r="E111" s="4" t="s">
        <v>249</v>
      </c>
      <c r="F111" s="3">
        <v>3101601</v>
      </c>
      <c r="G111" s="3" t="s">
        <v>250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6">
        <f>I111+J111+K111+L111+M111</f>
        <v>0</v>
      </c>
      <c r="O111" s="6">
        <f>H111-N111</f>
        <v>0</v>
      </c>
      <c r="P111" s="5">
        <v>0</v>
      </c>
    </row>
    <row r="112" spans="1:16" x14ac:dyDescent="0.25">
      <c r="A112" s="3" t="s">
        <v>1</v>
      </c>
      <c r="B112" s="6" t="s">
        <v>251</v>
      </c>
      <c r="C112" s="6" t="s">
        <v>252</v>
      </c>
      <c r="D112" s="8">
        <v>12</v>
      </c>
      <c r="E112" s="4" t="s">
        <v>1</v>
      </c>
      <c r="F112" s="3" t="s">
        <v>1</v>
      </c>
      <c r="G112" s="3" t="s">
        <v>1</v>
      </c>
      <c r="H112" s="5" t="s">
        <v>1</v>
      </c>
      <c r="I112" s="5" t="s">
        <v>1</v>
      </c>
      <c r="J112" s="5" t="s">
        <v>1</v>
      </c>
      <c r="K112" s="5" t="s">
        <v>1</v>
      </c>
      <c r="L112" s="5" t="s">
        <v>1</v>
      </c>
      <c r="M112" s="5" t="s">
        <v>1</v>
      </c>
      <c r="N112" s="5" t="s">
        <v>1</v>
      </c>
      <c r="O112" s="5" t="s">
        <v>1</v>
      </c>
      <c r="P112" s="5" t="s">
        <v>1</v>
      </c>
    </row>
    <row r="113" spans="1:16" x14ac:dyDescent="0.25">
      <c r="A113" s="3" t="s">
        <v>1</v>
      </c>
      <c r="B113" s="5" t="s">
        <v>251</v>
      </c>
      <c r="C113" s="5" t="s">
        <v>252</v>
      </c>
      <c r="D113" s="4">
        <v>12</v>
      </c>
      <c r="E113" s="4" t="s">
        <v>253</v>
      </c>
      <c r="F113" s="3">
        <v>3101631</v>
      </c>
      <c r="G113" s="3" t="s">
        <v>254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6">
        <f>I113+J113+K113+L113+M113</f>
        <v>0</v>
      </c>
      <c r="O113" s="6">
        <f>H113-N113</f>
        <v>0</v>
      </c>
      <c r="P113" s="5">
        <v>0</v>
      </c>
    </row>
    <row r="114" spans="1:16" x14ac:dyDescent="0.25">
      <c r="A114" s="3" t="s">
        <v>1</v>
      </c>
      <c r="B114" s="6" t="s">
        <v>255</v>
      </c>
      <c r="C114" s="6" t="s">
        <v>256</v>
      </c>
      <c r="D114" s="8">
        <v>12</v>
      </c>
      <c r="E114" s="4" t="s">
        <v>1</v>
      </c>
      <c r="F114" s="3" t="s">
        <v>1</v>
      </c>
      <c r="G114" s="3" t="s">
        <v>1</v>
      </c>
      <c r="H114" s="5" t="s">
        <v>1</v>
      </c>
      <c r="I114" s="5" t="s">
        <v>1</v>
      </c>
      <c r="J114" s="5" t="s">
        <v>1</v>
      </c>
      <c r="K114" s="5" t="s">
        <v>1</v>
      </c>
      <c r="L114" s="5" t="s">
        <v>1</v>
      </c>
      <c r="M114" s="5" t="s">
        <v>1</v>
      </c>
      <c r="N114" s="5" t="s">
        <v>1</v>
      </c>
      <c r="O114" s="5" t="s">
        <v>1</v>
      </c>
      <c r="P114" s="5" t="s">
        <v>1</v>
      </c>
    </row>
    <row r="115" spans="1:16" x14ac:dyDescent="0.25">
      <c r="A115" s="3" t="s">
        <v>1</v>
      </c>
      <c r="B115" s="5" t="s">
        <v>255</v>
      </c>
      <c r="C115" s="5" t="s">
        <v>256</v>
      </c>
      <c r="D115" s="4">
        <v>12</v>
      </c>
      <c r="E115" s="4" t="s">
        <v>257</v>
      </c>
      <c r="F115" s="3">
        <v>3101604</v>
      </c>
      <c r="G115" s="3" t="s">
        <v>258</v>
      </c>
      <c r="H115" s="5">
        <v>159000</v>
      </c>
      <c r="I115" s="5">
        <v>0</v>
      </c>
      <c r="J115" s="5">
        <v>0</v>
      </c>
      <c r="K115" s="5">
        <v>0</v>
      </c>
      <c r="L115" s="5">
        <v>159000</v>
      </c>
      <c r="M115" s="5">
        <v>0</v>
      </c>
      <c r="N115" s="6">
        <f>I115+J115+K115+L115+M115</f>
        <v>159000</v>
      </c>
      <c r="O115" s="6">
        <f>H115-N115</f>
        <v>0</v>
      </c>
      <c r="P115" s="5">
        <v>0</v>
      </c>
    </row>
    <row r="116" spans="1:16" x14ac:dyDescent="0.25">
      <c r="A116" s="3" t="s">
        <v>1</v>
      </c>
      <c r="B116" s="5" t="s">
        <v>255</v>
      </c>
      <c r="C116" s="5" t="s">
        <v>256</v>
      </c>
      <c r="D116" s="4">
        <v>12</v>
      </c>
      <c r="E116" s="4" t="s">
        <v>25</v>
      </c>
      <c r="F116" s="3">
        <v>3101614</v>
      </c>
      <c r="G116" s="3" t="s">
        <v>259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6">
        <f>I116+J116+K116+L116+M116</f>
        <v>0</v>
      </c>
      <c r="O116" s="6">
        <f>H116-N116</f>
        <v>0</v>
      </c>
      <c r="P116" s="5">
        <v>0</v>
      </c>
    </row>
    <row r="117" spans="1:16" x14ac:dyDescent="0.25">
      <c r="A117" s="3" t="s">
        <v>1</v>
      </c>
      <c r="B117" s="5" t="s">
        <v>255</v>
      </c>
      <c r="C117" s="5" t="s">
        <v>256</v>
      </c>
      <c r="D117" s="4">
        <v>12</v>
      </c>
      <c r="E117" s="4" t="s">
        <v>25</v>
      </c>
      <c r="F117" s="3">
        <v>3101630</v>
      </c>
      <c r="G117" s="3" t="s">
        <v>260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6">
        <f>I117+J117+K117+L117+M117</f>
        <v>0</v>
      </c>
      <c r="O117" s="6">
        <f>H117-N117</f>
        <v>0</v>
      </c>
      <c r="P117" s="5">
        <v>0</v>
      </c>
    </row>
    <row r="118" spans="1:16" x14ac:dyDescent="0.25">
      <c r="A118" s="3" t="s">
        <v>1</v>
      </c>
      <c r="B118" s="6" t="s">
        <v>261</v>
      </c>
      <c r="C118" s="6" t="s">
        <v>262</v>
      </c>
      <c r="D118" s="8">
        <v>12</v>
      </c>
      <c r="E118" s="4" t="s">
        <v>1</v>
      </c>
      <c r="F118" s="3" t="s">
        <v>1</v>
      </c>
      <c r="G118" s="3" t="s">
        <v>1</v>
      </c>
      <c r="H118" s="5" t="s">
        <v>1</v>
      </c>
      <c r="I118" s="5" t="s">
        <v>1</v>
      </c>
      <c r="J118" s="5" t="s">
        <v>1</v>
      </c>
      <c r="K118" s="5" t="s">
        <v>1</v>
      </c>
      <c r="L118" s="5" t="s">
        <v>1</v>
      </c>
      <c r="M118" s="5" t="s">
        <v>1</v>
      </c>
      <c r="N118" s="5" t="s">
        <v>1</v>
      </c>
      <c r="O118" s="5" t="s">
        <v>1</v>
      </c>
      <c r="P118" s="5" t="s">
        <v>1</v>
      </c>
    </row>
    <row r="119" spans="1:16" x14ac:dyDescent="0.25">
      <c r="A119" s="3" t="s">
        <v>1</v>
      </c>
      <c r="B119" s="5" t="s">
        <v>263</v>
      </c>
      <c r="C119" s="5" t="s">
        <v>264</v>
      </c>
      <c r="D119" s="4">
        <v>12</v>
      </c>
      <c r="E119" s="4" t="s">
        <v>265</v>
      </c>
      <c r="F119" s="3">
        <v>3300105</v>
      </c>
      <c r="G119" s="3" t="s">
        <v>266</v>
      </c>
      <c r="H119" s="5">
        <v>258000</v>
      </c>
      <c r="I119" s="5">
        <v>12173.97</v>
      </c>
      <c r="J119" s="5">
        <v>8983.8799999999992</v>
      </c>
      <c r="K119" s="5">
        <v>0</v>
      </c>
      <c r="L119" s="5">
        <v>236842.15</v>
      </c>
      <c r="M119" s="5">
        <v>0</v>
      </c>
      <c r="N119" s="6">
        <f t="shared" ref="N119:N125" si="8">I119+J119+K119+L119+M119</f>
        <v>258000</v>
      </c>
      <c r="O119" s="6">
        <f t="shared" ref="O119:O125" si="9">H119-N119</f>
        <v>0</v>
      </c>
      <c r="P119" s="5">
        <v>0</v>
      </c>
    </row>
    <row r="120" spans="1:16" x14ac:dyDescent="0.25">
      <c r="A120" s="3" t="s">
        <v>1</v>
      </c>
      <c r="B120" s="5" t="s">
        <v>263</v>
      </c>
      <c r="C120" s="5" t="s">
        <v>264</v>
      </c>
      <c r="D120" s="4">
        <v>12</v>
      </c>
      <c r="E120" s="4" t="s">
        <v>267</v>
      </c>
      <c r="F120" s="3">
        <v>3300110</v>
      </c>
      <c r="G120" s="3" t="s">
        <v>268</v>
      </c>
      <c r="H120" s="5">
        <v>250000</v>
      </c>
      <c r="I120" s="5">
        <v>124580.8</v>
      </c>
      <c r="J120" s="5">
        <v>121719.79</v>
      </c>
      <c r="K120" s="5">
        <v>3699.41</v>
      </c>
      <c r="L120" s="5">
        <v>0</v>
      </c>
      <c r="M120" s="5">
        <v>0</v>
      </c>
      <c r="N120" s="6">
        <f t="shared" si="8"/>
        <v>250000</v>
      </c>
      <c r="O120" s="6">
        <f t="shared" si="9"/>
        <v>0</v>
      </c>
      <c r="P120" s="5">
        <v>0</v>
      </c>
    </row>
    <row r="121" spans="1:16" x14ac:dyDescent="0.25">
      <c r="A121" s="3" t="s">
        <v>1</v>
      </c>
      <c r="B121" s="5" t="s">
        <v>269</v>
      </c>
      <c r="C121" s="5" t="s">
        <v>270</v>
      </c>
      <c r="D121" s="4">
        <v>12</v>
      </c>
      <c r="E121" s="4" t="s">
        <v>271</v>
      </c>
      <c r="F121" s="3">
        <v>3300107</v>
      </c>
      <c r="G121" s="3" t="s">
        <v>272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6">
        <f t="shared" si="8"/>
        <v>0</v>
      </c>
      <c r="O121" s="6">
        <f t="shared" si="9"/>
        <v>0</v>
      </c>
      <c r="P121" s="5">
        <v>0</v>
      </c>
    </row>
    <row r="122" spans="1:16" x14ac:dyDescent="0.25">
      <c r="A122" s="3" t="s">
        <v>1</v>
      </c>
      <c r="B122" s="5" t="s">
        <v>273</v>
      </c>
      <c r="C122" s="5" t="s">
        <v>274</v>
      </c>
      <c r="D122" s="4">
        <v>12</v>
      </c>
      <c r="E122" s="4" t="s">
        <v>275</v>
      </c>
      <c r="F122" s="3">
        <v>3300108</v>
      </c>
      <c r="G122" s="3" t="s">
        <v>276</v>
      </c>
      <c r="H122" s="5">
        <v>274000</v>
      </c>
      <c r="I122" s="5">
        <v>0</v>
      </c>
      <c r="J122" s="5">
        <v>0</v>
      </c>
      <c r="K122" s="5">
        <v>0</v>
      </c>
      <c r="L122" s="5">
        <v>274000</v>
      </c>
      <c r="M122" s="5">
        <v>0</v>
      </c>
      <c r="N122" s="6">
        <f t="shared" si="8"/>
        <v>274000</v>
      </c>
      <c r="O122" s="6">
        <f t="shared" si="9"/>
        <v>0</v>
      </c>
      <c r="P122" s="5">
        <v>0</v>
      </c>
    </row>
    <row r="123" spans="1:16" x14ac:dyDescent="0.25">
      <c r="A123" s="3" t="s">
        <v>1</v>
      </c>
      <c r="B123" s="5" t="s">
        <v>277</v>
      </c>
      <c r="C123" s="5" t="s">
        <v>278</v>
      </c>
      <c r="D123" s="4">
        <v>12</v>
      </c>
      <c r="E123" s="4" t="s">
        <v>279</v>
      </c>
      <c r="F123" s="3">
        <v>3300109</v>
      </c>
      <c r="G123" s="3" t="s">
        <v>280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6">
        <f t="shared" si="8"/>
        <v>0</v>
      </c>
      <c r="O123" s="6">
        <f t="shared" si="9"/>
        <v>0</v>
      </c>
      <c r="P123" s="5">
        <v>0</v>
      </c>
    </row>
    <row r="124" spans="1:16" x14ac:dyDescent="0.25">
      <c r="A124" s="3" t="s">
        <v>1</v>
      </c>
      <c r="B124" s="5" t="s">
        <v>281</v>
      </c>
      <c r="C124" s="5" t="s">
        <v>282</v>
      </c>
      <c r="D124" s="4">
        <v>12</v>
      </c>
      <c r="E124" s="4" t="s">
        <v>283</v>
      </c>
      <c r="F124" s="3">
        <v>3101603</v>
      </c>
      <c r="G124" s="3" t="s">
        <v>284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6">
        <f t="shared" si="8"/>
        <v>0</v>
      </c>
      <c r="O124" s="6">
        <f t="shared" si="9"/>
        <v>0</v>
      </c>
      <c r="P124" s="5">
        <v>0</v>
      </c>
    </row>
    <row r="125" spans="1:16" x14ac:dyDescent="0.25">
      <c r="A125" s="3" t="s">
        <v>1</v>
      </c>
      <c r="B125" s="5">
        <v>0</v>
      </c>
      <c r="C125" s="5">
        <v>0</v>
      </c>
      <c r="D125" s="4" t="s">
        <v>25</v>
      </c>
      <c r="E125" s="4" t="s">
        <v>25</v>
      </c>
      <c r="F125" s="7" t="s">
        <v>111</v>
      </c>
      <c r="G125" s="7" t="s">
        <v>285</v>
      </c>
      <c r="H125" s="6">
        <f t="shared" ref="H125:M125" si="10">H85+H86+H87+H88+H89+H90+H91+H92+H93+H94+H95+H96+H97+H98+H99+H100+H101+H102+H106+H107+H109+H111+H113+H115+H116+H117+H119+H120+H121+H122+H123+H124+H104+H35</f>
        <v>6088944.0999999996</v>
      </c>
      <c r="I125" s="6">
        <f t="shared" si="10"/>
        <v>1595789.17</v>
      </c>
      <c r="J125" s="6">
        <f t="shared" si="10"/>
        <v>660380.86</v>
      </c>
      <c r="K125" s="6">
        <f t="shared" si="10"/>
        <v>373823.14999999997</v>
      </c>
      <c r="L125" s="6">
        <f t="shared" si="10"/>
        <v>3816535.67</v>
      </c>
      <c r="M125" s="6">
        <f t="shared" si="10"/>
        <v>86115.520000000004</v>
      </c>
      <c r="N125" s="5">
        <f t="shared" si="8"/>
        <v>6532644.3699999992</v>
      </c>
      <c r="O125" s="5">
        <f t="shared" si="9"/>
        <v>-443700.26999999955</v>
      </c>
      <c r="P125" s="6">
        <f>P85+P86+P87+P88+P89+P90+P91+P92+P93+P94+P95+P96+P97+P98+P99+P100+P101+P102+P106+P107+P109+P111+P113+P115+P116+P117+P119+P120+P121+P122+P123+P124+P104+P35</f>
        <v>0</v>
      </c>
    </row>
    <row r="126" spans="1:16" x14ac:dyDescent="0.25">
      <c r="A126" s="3" t="s">
        <v>1</v>
      </c>
      <c r="B126" s="6" t="s">
        <v>286</v>
      </c>
      <c r="C126" s="6" t="s">
        <v>287</v>
      </c>
      <c r="D126" s="8">
        <v>13</v>
      </c>
      <c r="E126" s="4" t="s">
        <v>1</v>
      </c>
      <c r="F126" s="3" t="s">
        <v>1</v>
      </c>
      <c r="G126" s="3" t="s">
        <v>1</v>
      </c>
      <c r="H126" s="5" t="s">
        <v>1</v>
      </c>
      <c r="I126" s="5" t="s">
        <v>1</v>
      </c>
      <c r="J126" s="5" t="s">
        <v>1</v>
      </c>
      <c r="K126" s="5" t="s">
        <v>1</v>
      </c>
      <c r="L126" s="5" t="s">
        <v>1</v>
      </c>
      <c r="M126" s="5" t="s">
        <v>1</v>
      </c>
      <c r="N126" s="5" t="s">
        <v>1</v>
      </c>
      <c r="O126" s="5" t="s">
        <v>1</v>
      </c>
      <c r="P126" s="5" t="s">
        <v>1</v>
      </c>
    </row>
    <row r="127" spans="1:16" x14ac:dyDescent="0.25">
      <c r="A127" s="3" t="s">
        <v>1</v>
      </c>
      <c r="B127" s="5" t="s">
        <v>288</v>
      </c>
      <c r="C127" s="5" t="s">
        <v>289</v>
      </c>
      <c r="D127" s="4">
        <v>13</v>
      </c>
      <c r="E127" s="4" t="s">
        <v>290</v>
      </c>
      <c r="F127" s="3">
        <v>3150101</v>
      </c>
      <c r="G127" s="3" t="s">
        <v>291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6">
        <f t="shared" ref="N127:N133" si="11">I127+J127+K127+L127+M127</f>
        <v>0</v>
      </c>
      <c r="O127" s="6">
        <f t="shared" ref="O127:O133" si="12">H127-N127</f>
        <v>0</v>
      </c>
      <c r="P127" s="5">
        <v>0</v>
      </c>
    </row>
    <row r="128" spans="1:16" x14ac:dyDescent="0.25">
      <c r="A128" s="3" t="s">
        <v>1</v>
      </c>
      <c r="B128" s="5" t="s">
        <v>288</v>
      </c>
      <c r="C128" s="5" t="s">
        <v>289</v>
      </c>
      <c r="D128" s="4">
        <v>13</v>
      </c>
      <c r="E128" s="4" t="s">
        <v>25</v>
      </c>
      <c r="F128" s="3">
        <v>3150102</v>
      </c>
      <c r="G128" s="3" t="s">
        <v>292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6">
        <f t="shared" si="11"/>
        <v>0</v>
      </c>
      <c r="O128" s="6">
        <f t="shared" si="12"/>
        <v>0</v>
      </c>
      <c r="P128" s="5">
        <v>0</v>
      </c>
    </row>
    <row r="129" spans="1:16" x14ac:dyDescent="0.25">
      <c r="A129" s="3" t="s">
        <v>1</v>
      </c>
      <c r="B129" s="5" t="s">
        <v>293</v>
      </c>
      <c r="C129" s="5" t="s">
        <v>294</v>
      </c>
      <c r="D129" s="4">
        <v>13</v>
      </c>
      <c r="E129" s="4" t="s">
        <v>295</v>
      </c>
      <c r="F129" s="3">
        <v>3150105</v>
      </c>
      <c r="G129" s="3" t="s">
        <v>296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6">
        <f t="shared" si="11"/>
        <v>0</v>
      </c>
      <c r="O129" s="6">
        <f t="shared" si="12"/>
        <v>0</v>
      </c>
      <c r="P129" s="5">
        <v>0</v>
      </c>
    </row>
    <row r="130" spans="1:16" x14ac:dyDescent="0.25">
      <c r="A130" s="3" t="s">
        <v>1</v>
      </c>
      <c r="B130" s="5" t="s">
        <v>297</v>
      </c>
      <c r="C130" s="5" t="s">
        <v>298</v>
      </c>
      <c r="D130" s="4">
        <v>13</v>
      </c>
      <c r="E130" s="4" t="s">
        <v>299</v>
      </c>
      <c r="F130" s="3">
        <v>3150103</v>
      </c>
      <c r="G130" s="3" t="s">
        <v>300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6">
        <f t="shared" si="11"/>
        <v>0</v>
      </c>
      <c r="O130" s="6">
        <f t="shared" si="12"/>
        <v>0</v>
      </c>
      <c r="P130" s="5">
        <v>0</v>
      </c>
    </row>
    <row r="131" spans="1:16" x14ac:dyDescent="0.25">
      <c r="A131" s="3" t="s">
        <v>1</v>
      </c>
      <c r="B131" s="5" t="s">
        <v>297</v>
      </c>
      <c r="C131" s="5" t="s">
        <v>298</v>
      </c>
      <c r="D131" s="4">
        <v>13</v>
      </c>
      <c r="E131" s="4" t="s">
        <v>25</v>
      </c>
      <c r="F131" s="3">
        <v>3150104</v>
      </c>
      <c r="G131" s="3" t="s">
        <v>301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6">
        <f t="shared" si="11"/>
        <v>0</v>
      </c>
      <c r="O131" s="6">
        <f t="shared" si="12"/>
        <v>0</v>
      </c>
      <c r="P131" s="5">
        <v>0</v>
      </c>
    </row>
    <row r="132" spans="1:16" x14ac:dyDescent="0.25">
      <c r="A132" s="3" t="s">
        <v>1</v>
      </c>
      <c r="B132" s="5" t="s">
        <v>297</v>
      </c>
      <c r="C132" s="5" t="s">
        <v>298</v>
      </c>
      <c r="D132" s="4">
        <v>13</v>
      </c>
      <c r="E132" s="4" t="s">
        <v>302</v>
      </c>
      <c r="F132" s="3">
        <v>3150107</v>
      </c>
      <c r="G132" s="3" t="s">
        <v>303</v>
      </c>
      <c r="H132" s="5">
        <v>10000</v>
      </c>
      <c r="I132" s="5">
        <v>0</v>
      </c>
      <c r="J132" s="5">
        <v>0</v>
      </c>
      <c r="K132" s="5">
        <v>0</v>
      </c>
      <c r="L132" s="5">
        <v>10000</v>
      </c>
      <c r="M132" s="5">
        <v>0</v>
      </c>
      <c r="N132" s="6">
        <f t="shared" si="11"/>
        <v>10000</v>
      </c>
      <c r="O132" s="6">
        <f t="shared" si="12"/>
        <v>0</v>
      </c>
      <c r="P132" s="5">
        <v>0</v>
      </c>
    </row>
    <row r="133" spans="1:16" x14ac:dyDescent="0.25">
      <c r="A133" s="3" t="s">
        <v>1</v>
      </c>
      <c r="B133" s="5" t="s">
        <v>297</v>
      </c>
      <c r="C133" s="5" t="s">
        <v>298</v>
      </c>
      <c r="D133" s="4">
        <v>13</v>
      </c>
      <c r="E133" s="4" t="s">
        <v>304</v>
      </c>
      <c r="F133" s="3">
        <v>3150109</v>
      </c>
      <c r="G133" s="3" t="s">
        <v>305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6">
        <f t="shared" si="11"/>
        <v>0</v>
      </c>
      <c r="O133" s="6">
        <f t="shared" si="12"/>
        <v>0</v>
      </c>
      <c r="P133" s="5">
        <v>0</v>
      </c>
    </row>
    <row r="134" spans="1:16" x14ac:dyDescent="0.25">
      <c r="A134" s="3" t="s">
        <v>1</v>
      </c>
      <c r="B134" s="6" t="s">
        <v>306</v>
      </c>
      <c r="C134" s="6" t="s">
        <v>307</v>
      </c>
      <c r="D134" s="8">
        <v>13</v>
      </c>
      <c r="E134" s="4" t="s">
        <v>1</v>
      </c>
      <c r="F134" s="3" t="s">
        <v>1</v>
      </c>
      <c r="G134" s="3" t="s">
        <v>1</v>
      </c>
      <c r="H134" s="5" t="s">
        <v>1</v>
      </c>
      <c r="I134" s="5" t="s">
        <v>1</v>
      </c>
      <c r="J134" s="5" t="s">
        <v>1</v>
      </c>
      <c r="K134" s="5" t="s">
        <v>1</v>
      </c>
      <c r="L134" s="5" t="s">
        <v>1</v>
      </c>
      <c r="M134" s="5" t="s">
        <v>1</v>
      </c>
      <c r="N134" s="5" t="s">
        <v>1</v>
      </c>
      <c r="O134" s="5" t="s">
        <v>1</v>
      </c>
      <c r="P134" s="5" t="s">
        <v>1</v>
      </c>
    </row>
    <row r="135" spans="1:16" x14ac:dyDescent="0.25">
      <c r="A135" s="3" t="s">
        <v>1</v>
      </c>
      <c r="B135" s="5" t="s">
        <v>308</v>
      </c>
      <c r="C135" s="5" t="s">
        <v>309</v>
      </c>
      <c r="D135" s="4">
        <v>13</v>
      </c>
      <c r="E135" s="4" t="s">
        <v>25</v>
      </c>
      <c r="F135" s="3">
        <v>3150108</v>
      </c>
      <c r="G135" s="3" t="s">
        <v>310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6">
        <f>I135+J135+K135+L135+M135</f>
        <v>0</v>
      </c>
      <c r="O135" s="6">
        <f>H135-N135</f>
        <v>0</v>
      </c>
      <c r="P135" s="5">
        <v>0</v>
      </c>
    </row>
    <row r="136" spans="1:16" x14ac:dyDescent="0.25">
      <c r="A136" s="3" t="s">
        <v>1</v>
      </c>
      <c r="B136" s="5" t="s">
        <v>308</v>
      </c>
      <c r="C136" s="5" t="s">
        <v>309</v>
      </c>
      <c r="D136" s="4">
        <v>13</v>
      </c>
      <c r="E136" s="4" t="s">
        <v>311</v>
      </c>
      <c r="F136" s="3">
        <v>3150110</v>
      </c>
      <c r="G136" s="3" t="s">
        <v>312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6">
        <f>I136+J136+K136+L136+M136</f>
        <v>0</v>
      </c>
      <c r="O136" s="6">
        <f>H136-N136</f>
        <v>0</v>
      </c>
      <c r="P136" s="5">
        <v>0</v>
      </c>
    </row>
    <row r="137" spans="1:16" x14ac:dyDescent="0.25">
      <c r="A137" s="3" t="s">
        <v>1</v>
      </c>
      <c r="B137" s="5" t="s">
        <v>313</v>
      </c>
      <c r="C137" s="5" t="s">
        <v>314</v>
      </c>
      <c r="D137" s="4">
        <v>13</v>
      </c>
      <c r="E137" s="4" t="s">
        <v>315</v>
      </c>
      <c r="F137" s="3">
        <v>3101019</v>
      </c>
      <c r="G137" s="3" t="s">
        <v>316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6">
        <f>I137+J137+K137+L137+M137</f>
        <v>0</v>
      </c>
      <c r="O137" s="6">
        <f>H137-N137</f>
        <v>0</v>
      </c>
      <c r="P137" s="5">
        <v>0</v>
      </c>
    </row>
    <row r="138" spans="1:16" x14ac:dyDescent="0.25">
      <c r="A138" s="3" t="s">
        <v>1</v>
      </c>
      <c r="B138" s="6" t="s">
        <v>317</v>
      </c>
      <c r="C138" s="6" t="s">
        <v>318</v>
      </c>
      <c r="D138" s="8">
        <v>13</v>
      </c>
      <c r="E138" s="4" t="s">
        <v>1</v>
      </c>
      <c r="F138" s="3" t="s">
        <v>1</v>
      </c>
      <c r="G138" s="3" t="s">
        <v>1</v>
      </c>
      <c r="H138" s="5" t="s">
        <v>1</v>
      </c>
      <c r="I138" s="5" t="s">
        <v>1</v>
      </c>
      <c r="J138" s="5" t="s">
        <v>1</v>
      </c>
      <c r="K138" s="5" t="s">
        <v>1</v>
      </c>
      <c r="L138" s="5" t="s">
        <v>1</v>
      </c>
      <c r="M138" s="5" t="s">
        <v>1</v>
      </c>
      <c r="N138" s="5" t="s">
        <v>1</v>
      </c>
      <c r="O138" s="5" t="s">
        <v>1</v>
      </c>
      <c r="P138" s="5" t="s">
        <v>1</v>
      </c>
    </row>
    <row r="139" spans="1:16" x14ac:dyDescent="0.25">
      <c r="A139" s="3" t="s">
        <v>1</v>
      </c>
      <c r="B139" s="5" t="s">
        <v>317</v>
      </c>
      <c r="C139" s="5" t="s">
        <v>318</v>
      </c>
      <c r="D139" s="4">
        <v>13</v>
      </c>
      <c r="E139" s="4" t="s">
        <v>319</v>
      </c>
      <c r="F139" s="3">
        <v>3200101</v>
      </c>
      <c r="G139" s="3" t="s">
        <v>320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6">
        <f>I139+J139+K139+L139+M139</f>
        <v>0</v>
      </c>
      <c r="O139" s="6">
        <f>H139-N139</f>
        <v>0</v>
      </c>
      <c r="P139" s="5">
        <v>0</v>
      </c>
    </row>
    <row r="140" spans="1:16" x14ac:dyDescent="0.25">
      <c r="A140" s="3" t="s">
        <v>1</v>
      </c>
      <c r="B140" s="5" t="s">
        <v>317</v>
      </c>
      <c r="C140" s="5" t="s">
        <v>318</v>
      </c>
      <c r="D140" s="4">
        <v>13</v>
      </c>
      <c r="E140" s="4" t="s">
        <v>25</v>
      </c>
      <c r="F140" s="3">
        <v>3200102</v>
      </c>
      <c r="G140" s="3" t="s">
        <v>321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6">
        <f>I140+J140+K140+L140+M140</f>
        <v>0</v>
      </c>
      <c r="O140" s="6">
        <f>H140-N140</f>
        <v>0</v>
      </c>
      <c r="P140" s="5">
        <v>0</v>
      </c>
    </row>
    <row r="141" spans="1:16" x14ac:dyDescent="0.25">
      <c r="A141" s="3" t="s">
        <v>1</v>
      </c>
      <c r="B141" s="5" t="s">
        <v>317</v>
      </c>
      <c r="C141" s="5" t="s">
        <v>318</v>
      </c>
      <c r="D141" s="4">
        <v>13</v>
      </c>
      <c r="E141" s="4" t="s">
        <v>322</v>
      </c>
      <c r="F141" s="3">
        <v>3200103</v>
      </c>
      <c r="G141" s="3" t="s">
        <v>323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6">
        <f>I141+J141+K141+L141+M141</f>
        <v>0</v>
      </c>
      <c r="O141" s="6">
        <f>H141-N141</f>
        <v>0</v>
      </c>
      <c r="P141" s="5">
        <v>0</v>
      </c>
    </row>
    <row r="142" spans="1:16" x14ac:dyDescent="0.25">
      <c r="A142" s="3" t="s">
        <v>1</v>
      </c>
      <c r="B142" s="6" t="s">
        <v>324</v>
      </c>
      <c r="C142" s="6" t="s">
        <v>325</v>
      </c>
      <c r="D142" s="8">
        <v>13</v>
      </c>
      <c r="E142" s="4" t="s">
        <v>1</v>
      </c>
      <c r="F142" s="3" t="s">
        <v>1</v>
      </c>
      <c r="G142" s="3" t="s">
        <v>1</v>
      </c>
      <c r="H142" s="5" t="s">
        <v>1</v>
      </c>
      <c r="I142" s="5" t="s">
        <v>1</v>
      </c>
      <c r="J142" s="5" t="s">
        <v>1</v>
      </c>
      <c r="K142" s="5" t="s">
        <v>1</v>
      </c>
      <c r="L142" s="5" t="s">
        <v>1</v>
      </c>
      <c r="M142" s="5" t="s">
        <v>1</v>
      </c>
      <c r="N142" s="5" t="s">
        <v>1</v>
      </c>
      <c r="O142" s="5" t="s">
        <v>1</v>
      </c>
      <c r="P142" s="5" t="s">
        <v>1</v>
      </c>
    </row>
    <row r="143" spans="1:16" x14ac:dyDescent="0.25">
      <c r="A143" s="3" t="s">
        <v>1</v>
      </c>
      <c r="B143" s="5" t="s">
        <v>324</v>
      </c>
      <c r="C143" s="5" t="s">
        <v>325</v>
      </c>
      <c r="D143" s="4">
        <v>13</v>
      </c>
      <c r="E143" s="4" t="s">
        <v>326</v>
      </c>
      <c r="F143" s="3">
        <v>3250101</v>
      </c>
      <c r="G143" s="3" t="s">
        <v>327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6">
        <f>I143+J143+K143+L143+M143</f>
        <v>0</v>
      </c>
      <c r="O143" s="6">
        <f>H143-N143</f>
        <v>0</v>
      </c>
      <c r="P143" s="5">
        <v>0</v>
      </c>
    </row>
    <row r="144" spans="1:16" x14ac:dyDescent="0.25">
      <c r="A144" s="3" t="s">
        <v>1</v>
      </c>
      <c r="B144" s="5">
        <v>0</v>
      </c>
      <c r="C144" s="5">
        <v>0</v>
      </c>
      <c r="D144" s="4" t="s">
        <v>25</v>
      </c>
      <c r="E144" s="4" t="s">
        <v>25</v>
      </c>
      <c r="F144" s="7" t="s">
        <v>328</v>
      </c>
      <c r="G144" s="7" t="s">
        <v>329</v>
      </c>
      <c r="H144" s="6">
        <f t="shared" ref="H144:M144" si="13">H127+H128+H129+H130+H131+H132+H133+H135+H136+H137+H139+H140+H141+H143</f>
        <v>10000</v>
      </c>
      <c r="I144" s="6">
        <f t="shared" si="13"/>
        <v>0</v>
      </c>
      <c r="J144" s="6">
        <f t="shared" si="13"/>
        <v>0</v>
      </c>
      <c r="K144" s="6">
        <f t="shared" si="13"/>
        <v>0</v>
      </c>
      <c r="L144" s="6">
        <f t="shared" si="13"/>
        <v>10000</v>
      </c>
      <c r="M144" s="6">
        <f t="shared" si="13"/>
        <v>0</v>
      </c>
      <c r="N144" s="6">
        <f>I144+J144+K144+L144+M144</f>
        <v>10000</v>
      </c>
      <c r="O144" s="6">
        <f>H144-N144</f>
        <v>0</v>
      </c>
      <c r="P144" s="6">
        <f>P127+P128+P129+P130+P131+P132+P133+P135+P136+P137+P139+P140+P141+P143</f>
        <v>0</v>
      </c>
    </row>
  </sheetData>
  <mergeCells count="2">
    <mergeCell ref="B5:D5"/>
    <mergeCell ref="I6:M6"/>
  </mergeCells>
  <pageMargins left="0.25" right="0.25" top="0.75" bottom="0.75" header="0.3" footer="0.3"/>
  <pageSetup paperSize="8" scale="7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794256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sanAsl14_25</dc:creator>
  <cp:lastModifiedBy>Crose Nadia</cp:lastModifiedBy>
  <cp:lastPrinted>2024-03-21T14:37:29Z</cp:lastPrinted>
  <dcterms:created xsi:type="dcterms:W3CDTF">2024-03-20T13:54:22Z</dcterms:created>
  <dcterms:modified xsi:type="dcterms:W3CDTF">2024-03-21T14:37:53Z</dcterms:modified>
</cp:coreProperties>
</file>