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794156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<sst xmlns="http://schemas.openxmlformats.org/spreadsheetml/2006/main" count="241" uniqueCount="241">
  <si>
    <t xml:space="preserve">LA - Modello di totalizzazione ministeriale</t>
  </si>
  <si>
    <t xml:space="preserve">Consumi di esercizio</t>
  </si>
  <si>
    <t xml:space="preserve">Costi per acquisti di servizi</t>
  </si>
  <si>
    <t xml:space="preserve">Personale</t>
  </si>
  <si>
    <t xml:space="preserve">Beni sanitari</t>
  </si>
  <si>
    <t xml:space="preserve">Beni non sanitari</t>
  </si>
  <si>
    <t xml:space="preserve">prestazioni sanitarie</t>
  </si>
  <si>
    <t xml:space="preserve">servizi sanitari per erogazione di prestazioni</t>
  </si>
  <si>
    <t xml:space="preserve">servizi non sanitari</t>
  </si>
  <si>
    <t xml:space="preserve">Ruolo sanitario</t>
  </si>
  <si>
    <t xml:space="preserve">Ruolo professionale</t>
  </si>
  <si>
    <t xml:space="preserve">Ruolo tecnico</t>
  </si>
  <si>
    <t xml:space="preserve">Ruolo amministrativo</t>
  </si>
  <si>
    <t xml:space="preserve">Ammortamenti</t>
  </si>
  <si>
    <t xml:space="preserve">Sopravvenienze  Insussistenze</t>
  </si>
  <si>
    <t xml:space="preserve">Altri costi</t>
  </si>
  <si>
    <t xml:space="preserve">Oneri finanziari,svalutazioni,minusvalenze</t>
  </si>
  <si>
    <t xml:space="preserve">TOTALE</t>
  </si>
  <si>
    <t xml:space="preserve">Codice</t>
  </si>
  <si>
    <t xml:space="preserve">Macrovoci economiche</t>
  </si>
  <si>
    <t xml:space="preserve">1A100</t>
  </si>
  <si>
    <t xml:space="preserve">Sorveglianza, prevenzione e controllo delle malattie infettive e parassitarie, inclusi i programmi vaccinali</t>
  </si>
  <si>
    <t xml:space="preserve">  1A110</t>
  </si>
  <si>
    <t xml:space="preserve">Vaccinazioni </t>
  </si>
  <si>
    <t xml:space="preserve">  1A120</t>
  </si>
  <si>
    <t xml:space="preserve">Altri interventi per la sorveglianza, prevenzione e controllo delle malattie infettive e parassitarie</t>
  </si>
  <si>
    <t xml:space="preserve">1B100</t>
  </si>
  <si>
    <t xml:space="preserve">Tutela della salute e della sicurezza degli ambienti aperti e confinati</t>
  </si>
  <si>
    <t xml:space="preserve">1C100</t>
  </si>
  <si>
    <t xml:space="preserve">Sorveglianza, prevenzione e tutela della salute e sicurezza nei luoghi di lavoro</t>
  </si>
  <si>
    <t xml:space="preserve">1D100</t>
  </si>
  <si>
    <t xml:space="preserve">Salute animale e igiene urbana veterinaria</t>
  </si>
  <si>
    <t xml:space="preserve">1E100</t>
  </si>
  <si>
    <t xml:space="preserve">Sicurezza alimentare - Tutela della salute dei consumatori</t>
  </si>
  <si>
    <t xml:space="preserve">1F100</t>
  </si>
  <si>
    <t xml:space="preserve">Sorveglianza e prevenzione delle malattie croniche, inclusi la promozione di stili di vita sani ed i programmi organizzati di screening; sorveglianza e prevenzione nutrizionale</t>
  </si>
  <si>
    <t xml:space="preserve">  1F110</t>
  </si>
  <si>
    <t xml:space="preserve">Screening oncologici</t>
  </si>
  <si>
    <t xml:space="preserve">     1F111</t>
  </si>
  <si>
    <t xml:space="preserve">Programmi organizzati svolti in apposita Unità operativa/Centro di costo</t>
  </si>
  <si>
    <t xml:space="preserve">     1F112</t>
  </si>
  <si>
    <t xml:space="preserve">Programmi organizzati svolti in ambito consultoriale/ambulatoriale territoriale</t>
  </si>
  <si>
    <t xml:space="preserve">     1F113</t>
  </si>
  <si>
    <t xml:space="preserve">Programmi organizzati svolti in ambito ospedaliero</t>
  </si>
  <si>
    <t xml:space="preserve">  1F120</t>
  </si>
  <si>
    <t xml:space="preserve">Altre attività di Sorveglianza e prevenzione delle malattie croniche, inclusi la promozione di stili di vita sani e prevenzione nutrizionale</t>
  </si>
  <si>
    <t xml:space="preserve">     1F121</t>
  </si>
  <si>
    <t xml:space="preserve">Altre attività svolte in ambito extra-ospedaliero</t>
  </si>
  <si>
    <t xml:space="preserve">     1F122</t>
  </si>
  <si>
    <t xml:space="preserve">Altre attività svolte in ambito ospedaliero</t>
  </si>
  <si>
    <t xml:space="preserve">1G100</t>
  </si>
  <si>
    <t xml:space="preserve">Attività medico legali per finalità pubbliche</t>
  </si>
  <si>
    <t xml:space="preserve">1H100</t>
  </si>
  <si>
    <t xml:space="preserve">Contributo Legge 210/92</t>
  </si>
  <si>
    <t xml:space="preserve">TOTALE PREVENZIONE COLLETTIVA E SANITA' PUBBLICA</t>
  </si>
  <si>
    <t xml:space="preserve">2A100</t>
  </si>
  <si>
    <t xml:space="preserve">Assistenza sanitaria di base  </t>
  </si>
  <si>
    <t xml:space="preserve">  2A110</t>
  </si>
  <si>
    <t xml:space="preserve">Medicina generale</t>
  </si>
  <si>
    <t xml:space="preserve">     2A111</t>
  </si>
  <si>
    <t xml:space="preserve">Medicina generale - Attività in convenzione</t>
  </si>
  <si>
    <t xml:space="preserve">     2A112</t>
  </si>
  <si>
    <t xml:space="preserve">Medicina generale - Prestazioni erogate nelle cure domiciliari</t>
  </si>
  <si>
    <t xml:space="preserve">     2A113</t>
  </si>
  <si>
    <t xml:space="preserve">Medicina generale - Prestazioni erogate presso strutture residenziali e semiresidenziali</t>
  </si>
  <si>
    <t xml:space="preserve">     2A114</t>
  </si>
  <si>
    <t xml:space="preserve">Medicina generale - Programmi vaccinali</t>
  </si>
  <si>
    <t xml:space="preserve">     2A115</t>
  </si>
  <si>
    <t xml:space="preserve">Medicina generale - Attività presso UCCP</t>
  </si>
  <si>
    <t xml:space="preserve">     2A116</t>
  </si>
  <si>
    <t xml:space="preserve">Medicina generale - Attività  presso - Ospedali di Comunità   </t>
  </si>
  <si>
    <t xml:space="preserve">  2A120</t>
  </si>
  <si>
    <t xml:space="preserve">Pediatria di libera scelta</t>
  </si>
  <si>
    <t xml:space="preserve">     2A121</t>
  </si>
  <si>
    <t xml:space="preserve">Pediatria di libera scelta - Attività in convenzione</t>
  </si>
  <si>
    <t xml:space="preserve">     2A122</t>
  </si>
  <si>
    <t xml:space="preserve">Pediatria di libera scelta - Prestazioni erogate nelle cure domiciliari</t>
  </si>
  <si>
    <t xml:space="preserve">     2A123</t>
  </si>
  <si>
    <t xml:space="preserve">Pediatria di libera scelta - Programmi vaccinali</t>
  </si>
  <si>
    <t xml:space="preserve">     2A124</t>
  </si>
  <si>
    <t xml:space="preserve">Pediatria di libera scelta - Attività presso UCCP</t>
  </si>
  <si>
    <t xml:space="preserve">     2A125</t>
  </si>
  <si>
    <t xml:space="preserve">Pediatria di libera scelta - Attività  presso Ospedali di Comunità </t>
  </si>
  <si>
    <t xml:space="preserve">  2A130</t>
  </si>
  <si>
    <t xml:space="preserve">Altra assistenza sanitaria di base</t>
  </si>
  <si>
    <t xml:space="preserve">     2A131</t>
  </si>
  <si>
    <t xml:space="preserve">Altra assistenza sanitaria di base : Assistenza distrettuale e  UCCP</t>
  </si>
  <si>
    <t xml:space="preserve">     2A132</t>
  </si>
  <si>
    <t xml:space="preserve">Altra assistenza sanitaria di base - Ospedali di Comunità </t>
  </si>
  <si>
    <t xml:space="preserve">2B100</t>
  </si>
  <si>
    <t xml:space="preserve">Continuità assistenziale</t>
  </si>
  <si>
    <t xml:space="preserve">2C100</t>
  </si>
  <si>
    <t xml:space="preserve">Assistenza ai turisti</t>
  </si>
  <si>
    <t xml:space="preserve">2D100</t>
  </si>
  <si>
    <t xml:space="preserve">Emergenza sanitaria territoriale </t>
  </si>
  <si>
    <t xml:space="preserve">2E100</t>
  </si>
  <si>
    <t xml:space="preserve">Assistenza farmaceutica </t>
  </si>
  <si>
    <t xml:space="preserve">  2E110</t>
  </si>
  <si>
    <t xml:space="preserve">Assistenza farmaceutica erogata in regime di convenzione</t>
  </si>
  <si>
    <t xml:space="preserve">  2E120</t>
  </si>
  <si>
    <t xml:space="preserve">Assistenza farmaceutica - erogazione diretta a livello territoriale </t>
  </si>
  <si>
    <t xml:space="preserve">     2E121</t>
  </si>
  <si>
    <t xml:space="preserve">Assistenza farmaceutica - erogazione diretta a livello territoriale - Distribuzione Diretta</t>
  </si>
  <si>
    <t xml:space="preserve">     2E122</t>
  </si>
  <si>
    <t xml:space="preserve">Assistenza farmaceutica - erogazione diretta a livello territoriale - Distribuzione Per Conto</t>
  </si>
  <si>
    <t xml:space="preserve">  2E130</t>
  </si>
  <si>
    <t xml:space="preserve">Assistenza farmaceutica - erogazione diretta a livello ospedaliero </t>
  </si>
  <si>
    <t xml:space="preserve">2F100</t>
  </si>
  <si>
    <t xml:space="preserve">Assistenza integrativa e protesica</t>
  </si>
  <si>
    <t xml:space="preserve">  2F110</t>
  </si>
  <si>
    <t xml:space="preserve">Assistenza integrativa-Totale</t>
  </si>
  <si>
    <t xml:space="preserve">     2F111</t>
  </si>
  <si>
    <t xml:space="preserve">Assistenza integrativa - Presidi per persone affette da malattia diabetica o da malattie rare</t>
  </si>
  <si>
    <t xml:space="preserve">     2F112</t>
  </si>
  <si>
    <t xml:space="preserve">Assistenza integrativa - Prodotti destinati a un¿alimentazione particolare</t>
  </si>
  <si>
    <t xml:space="preserve">     2F113</t>
  </si>
  <si>
    <t xml:space="preserve">Assistenza integrativa - Dispositivi monouso</t>
  </si>
  <si>
    <t xml:space="preserve">  2F120</t>
  </si>
  <si>
    <t xml:space="preserve">Assistenza protesica</t>
  </si>
  <si>
    <t xml:space="preserve">2G100</t>
  </si>
  <si>
    <t xml:space="preserve">Assistenza specialistica ambulatoriale</t>
  </si>
  <si>
    <t xml:space="preserve">  2G110</t>
  </si>
  <si>
    <t xml:space="preserve">Assistenza specialistica ambulatoriale - Attività prodotta in ambito ospedaliero</t>
  </si>
  <si>
    <t xml:space="preserve">     2G111</t>
  </si>
  <si>
    <t xml:space="preserve">Assistenza specialistica ambulatoriale - Attività prodotta in ambito ospedaliero - Attività di laboratorio </t>
  </si>
  <si>
    <t xml:space="preserve">     2G112</t>
  </si>
  <si>
    <t xml:space="preserve">Assistenza specialistica ambulatoriale - Attività prodotta in ambito ospedaliero - Diagnostica strumentale</t>
  </si>
  <si>
    <t xml:space="preserve">     2G113</t>
  </si>
  <si>
    <t xml:space="preserve">Assistenza specialistica ambulatoriale - Attività prodotta in ambito ospedaliero - Attività clinica</t>
  </si>
  <si>
    <t xml:space="preserve">     2G114</t>
  </si>
  <si>
    <t xml:space="preserve">Assistenza specialistica ambulatoriale - Attività prodotta in ambito ospedaliero - Farmaci ad alto costo rimborsati extra tariffa</t>
  </si>
  <si>
    <t xml:space="preserve">     2G115</t>
  </si>
  <si>
    <t xml:space="preserve">Assistenza specialistica ambulatoriale - Attività prodotta in ambito ospedaliero - Dispositivi ad alto costo rimborsati extra tariffa</t>
  </si>
  <si>
    <t xml:space="preserve">  2G120</t>
  </si>
  <si>
    <t xml:space="preserve">Assistenza specialistica ambulatoriale - Attività prodotta in ambito distrettuale e da terzi</t>
  </si>
  <si>
    <t xml:space="preserve">     2G121</t>
  </si>
  <si>
    <t xml:space="preserve">Assistenza specialistica ambulatoriale - Attività prodotta in ambito distrettuale e da terzi - Attività di laboratorio </t>
  </si>
  <si>
    <t xml:space="preserve">     2G122</t>
  </si>
  <si>
    <t xml:space="preserve">Assistenza specialistica ambulatoriale - Attività prodotta in ambito distrettuale e da terzi - Diagnostica strumentale</t>
  </si>
  <si>
    <t xml:space="preserve">     2G123</t>
  </si>
  <si>
    <t xml:space="preserve">Assistenza specialistica ambulatoriale - Attività prodotta in ambito distrettuale e da terzi - Attività clinica</t>
  </si>
  <si>
    <t xml:space="preserve">     2G124</t>
  </si>
  <si>
    <t xml:space="preserve">Assistenza specialistica ambulatoriale - Attività prodotta in ambito distrettuale e da terzi   Farmaci ad alto costo rimborsati extra  - tariffa</t>
  </si>
  <si>
    <t xml:space="preserve">     2G125</t>
  </si>
  <si>
    <t xml:space="preserve">Assistenza specialistica ambulatoriale - Attività prodotta in ambito distrettuale e da terzi - Dispositivi ad alto costo rimborsati extra --tariffa</t>
  </si>
  <si>
    <t xml:space="preserve">  2G130</t>
  </si>
  <si>
    <t xml:space="preserve">Assistenza specialistica ambulatoriale - Trasporto utenti </t>
  </si>
  <si>
    <t xml:space="preserve">2H100</t>
  </si>
  <si>
    <t xml:space="preserve">Assistenza  sociosanitaria distrettuale, domiciliare e territoriale  </t>
  </si>
  <si>
    <t xml:space="preserve">  2H110</t>
  </si>
  <si>
    <t xml:space="preserve">Assistenza sociosanitaria distrettuale, domiciliare e territoriale  - Cure domiciliari </t>
  </si>
  <si>
    <t xml:space="preserve">     2H111</t>
  </si>
  <si>
    <t xml:space="preserve">Cure domiciliari</t>
  </si>
  <si>
    <t xml:space="preserve">     2H112</t>
  </si>
  <si>
    <t xml:space="preserve">Cure palliative domiciliari</t>
  </si>
  <si>
    <t xml:space="preserve">  2H120</t>
  </si>
  <si>
    <t xml:space="preserve">Assistenza sociosanitaria distrettuale, domiciliare e territoriale - Assistenza a minori, donne,  coppie, famiglia (consultori)</t>
  </si>
  <si>
    <t xml:space="preserve">  2H130</t>
  </si>
  <si>
    <t xml:space="preserve">Assistenza sociosanitaria distrettuale, domiciliare e territoriale - Assistenza ai minori con disturbi in ambito neuropsichiatrico e del neurosviluppo</t>
  </si>
  <si>
    <t xml:space="preserve">  2H140</t>
  </si>
  <si>
    <t xml:space="preserve">Assistenza sociosanitaria distrettuale, domiciliare e territoriale - Assistenza alle persone con disturbi mentali</t>
  </si>
  <si>
    <t xml:space="preserve">  2H150</t>
  </si>
  <si>
    <t xml:space="preserve">Assistenza sociosanitaria distrettuale, domiciliare e territoriale - Assistenza alle persone con disabilità</t>
  </si>
  <si>
    <t xml:space="preserve">  2H160</t>
  </si>
  <si>
    <t xml:space="preserve">Assistenza sociosanitaria distrettuale, domiciliare e territoriale  - Assistenza alle persone con dipendenze patologiche</t>
  </si>
  <si>
    <t xml:space="preserve">2I100</t>
  </si>
  <si>
    <t xml:space="preserve">Assistenza sociosanitaria semi-residenziale</t>
  </si>
  <si>
    <t xml:space="preserve">  2I110</t>
  </si>
  <si>
    <t xml:space="preserve">Assistenza sociosanitaria semi-residenziale - Assistenza alle persone con disturbi mentali</t>
  </si>
  <si>
    <t xml:space="preserve">  2I120</t>
  </si>
  <si>
    <t xml:space="preserve">Assistenza sociosanitaria semi-residenziale - Assistenza alle persone con disabilità</t>
  </si>
  <si>
    <t xml:space="preserve">  2I130</t>
  </si>
  <si>
    <t xml:space="preserve">Assistenza sociosanitaria semi-residenziale - Assistenza alle persone con dipendenze patologiche</t>
  </si>
  <si>
    <t xml:space="preserve">  2I140</t>
  </si>
  <si>
    <t xml:space="preserve">Assistenza sociosanitaria semi-residenziale - Assistenza alle persone non autosufficienti</t>
  </si>
  <si>
    <t xml:space="preserve">  2I150</t>
  </si>
  <si>
    <t xml:space="preserve">Assistenza sociosanitaria semi-residenziale - assistenza ai minori con disturbi in ambito neuropsichiatrico e del neurosviluppo</t>
  </si>
  <si>
    <t xml:space="preserve">2J100</t>
  </si>
  <si>
    <t xml:space="preserve">Assistenza sociosanitaria residenziale</t>
  </si>
  <si>
    <t xml:space="preserve">  2J110</t>
  </si>
  <si>
    <t xml:space="preserve">Assistenza sociosanitaria residenziale - Assistenza alle persone con disturbi mentali</t>
  </si>
  <si>
    <t xml:space="preserve">  2J120</t>
  </si>
  <si>
    <t xml:space="preserve">Assistenza sociosanitaria residenziale - Assistenza alle persone con disabilità </t>
  </si>
  <si>
    <t xml:space="preserve">  2J130</t>
  </si>
  <si>
    <t xml:space="preserve">Assistenza sociosanitaria residenziale - Assistenza alle persone con dipendenze patologiche</t>
  </si>
  <si>
    <t xml:space="preserve">  2J140</t>
  </si>
  <si>
    <t xml:space="preserve">Assistenza sociosanitaria residenziale - Assistenza alle persone non autosufficienti</t>
  </si>
  <si>
    <t xml:space="preserve">  2J150</t>
  </si>
  <si>
    <t xml:space="preserve">Assistenza sociosanitaria residenziale - Assistenza alle persone nella fase terminale della vita</t>
  </si>
  <si>
    <t xml:space="preserve">  2J160</t>
  </si>
  <si>
    <t xml:space="preserve">Assistenza sociosanitaria residenziale - Assistenza ai minori con disturbi in ambito neuropsichiatrico e del neurosviluppo</t>
  </si>
  <si>
    <t xml:space="preserve">2K100</t>
  </si>
  <si>
    <t xml:space="preserve">Assistenza termale </t>
  </si>
  <si>
    <t xml:space="preserve">2L100</t>
  </si>
  <si>
    <t xml:space="preserve">Assistenza presso strutture sanitarie interne alle carceri</t>
  </si>
  <si>
    <t xml:space="preserve">TOTALE ASSISTENZA DISTRETTUALE</t>
  </si>
  <si>
    <t xml:space="preserve">3A100</t>
  </si>
  <si>
    <t xml:space="preserve">Attività di Pronto soccorso</t>
  </si>
  <si>
    <t xml:space="preserve">  3A110</t>
  </si>
  <si>
    <t xml:space="preserve">Attività diretta di Pronto soccorso e OBI</t>
  </si>
  <si>
    <t xml:space="preserve">     3A111 </t>
  </si>
  <si>
    <t xml:space="preserve">Attività diretta di PS e OBI per accessi non seguiti da ricovero </t>
  </si>
  <si>
    <t xml:space="preserve">     3A112</t>
  </si>
  <si>
    <t xml:space="preserve">Attività diretta di PS e OBI per accessi seguiti da ricovero</t>
  </si>
  <si>
    <t xml:space="preserve">  3A120</t>
  </si>
  <si>
    <t xml:space="preserve">Accertamenti diagnostici strumentali e consulenze in Pronto Soccorso per accessi non seguiti da ricovero </t>
  </si>
  <si>
    <t xml:space="preserve">3B100</t>
  </si>
  <si>
    <t xml:space="preserve">Assistenza ospedaliera per acuti</t>
  </si>
  <si>
    <t xml:space="preserve">  3B110</t>
  </si>
  <si>
    <t xml:space="preserve">Assistenza ospedaliera per acuti - In Day Hospital </t>
  </si>
  <si>
    <t xml:space="preserve">  3B120</t>
  </si>
  <si>
    <t xml:space="preserve">Assistenza ospedaliera per acuti - In Day Surgery</t>
  </si>
  <si>
    <t xml:space="preserve">  3B130</t>
  </si>
  <si>
    <t xml:space="preserve">Assistenza ospedaliera per acuti - In degenza ordinaria </t>
  </si>
  <si>
    <t xml:space="preserve">  3B140</t>
  </si>
  <si>
    <t xml:space="preserve">Assistenza ospedaliera per acuti - Farmaci ad alto costo rimborsati extra-tariffa</t>
  </si>
  <si>
    <t xml:space="preserve">  3B150</t>
  </si>
  <si>
    <t xml:space="preserve">Assistenza ospedaliera per acuti - Dispositivi ad alto costo rimborsati extra-tariffa</t>
  </si>
  <si>
    <t xml:space="preserve">3C100</t>
  </si>
  <si>
    <t xml:space="preserve">Assistenza ospedaliera per lungodegenti</t>
  </si>
  <si>
    <t xml:space="preserve">3D100</t>
  </si>
  <si>
    <t xml:space="preserve">Assistenza ospedaliera per riabilitazione</t>
  </si>
  <si>
    <t xml:space="preserve">3E100</t>
  </si>
  <si>
    <t xml:space="preserve">Trasporto sanitario assistito</t>
  </si>
  <si>
    <t xml:space="preserve">3F100</t>
  </si>
  <si>
    <t xml:space="preserve">Attività trasfusionale</t>
  </si>
  <si>
    <t xml:space="preserve">3G100</t>
  </si>
  <si>
    <t xml:space="preserve">Attività a supporto dei trapianti di cellule, organi e tessuti</t>
  </si>
  <si>
    <t xml:space="preserve">3H100</t>
  </si>
  <si>
    <t xml:space="preserve">Attività a supporto della donazione di cellule riproduttive</t>
  </si>
  <si>
    <t xml:space="preserve">TOTALE ASSISTENZA OSPEDALIERA</t>
  </si>
  <si>
    <t xml:space="preserve">TOTALE COSTI PER ATTIVITA' DI RICERCA</t>
  </si>
  <si>
    <t xml:space="preserve">TOTALE GENERALE</t>
  </si>
  <si>
    <t xml:space="preserve">CE_MIN_AGG</t>
  </si>
  <si>
    <t xml:space="preserve">TOTALE CE MINISTERIALE</t>
  </si>
  <si>
    <t xml:space="preserve">CE_DIFF</t>
  </si>
  <si>
    <t xml:space="preserve">DIFFERENZE (TOT. LA vs TOT. CE)</t>
  </si>
  <si>
    <t xml:space="preserve">CE_MIN_PERS</t>
  </si>
  <si>
    <t xml:space="preserve">TOTALE PERSONALE (CE)</t>
  </si>
  <si>
    <t xml:space="preserve">CE_DIFF_PERS</t>
  </si>
  <si>
    <t xml:space="preserve">DIFFERENZE TOTALE PERSONALE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</si>
</sst>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MS Sans Serif"/>
      <family val="2"/>
      <charset val="1"/>
    </font>
    <font>
      <b val="true"/>
      <sz val="8"/>
      <color rgb="FF000000"/>
      <name val="MS Sans Serif"/>
      <family val="2"/>
      <charset val="1"/>
    </font>
    <font>
      <sz val="8.25"/>
      <color rgb="FF000000"/>
      <name val="MS Sans Serif"/>
      <family val="2"/>
      <charset val="1"/>
    </font>
    <font>
      <b val="true"/>
      <sz val="8.25"/>
      <color rgb="FF000000"/>
      <name val="MS Sans Serif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P122"/>
  <sheetViews>
    <sheetView showFormulas="false" showGridLines="true" showRowColHeaders="true" showZeros="true" rightToLeft="false" tabSelected="true" showOutlineSymbols="true" defaultGridColor="true" view="normal" topLeftCell="A100" colorId="64" zoomScale="100" zoomScaleNormal="100" zoomScalePageLayoutView="100" workbookViewId="0">
      <selection pane="topLeft" activeCell="B23" activeCellId="0" sqref="B23"/>
    </sheetView>
  </sheetViews>
  <sheetFormatPr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85.71"/>
    <col collapsed="false" customWidth="true" hidden="false" outlineLevel="0" max="3" min="3" style="0" width="20.71"/>
    <col collapsed="false" customWidth="true" hidden="false" outlineLevel="0" max="4" min="4" style="0" width="19.31"/>
    <col collapsed="false" customWidth="true" hidden="false" outlineLevel="0" max="5" min="5" style="0" width="14.43"/>
    <col collapsed="false" customWidth="true" hidden="false" outlineLevel="0" max="7" min="6" style="0" width="13.02"/>
    <col collapsed="false" customWidth="true" hidden="false" outlineLevel="0" max="8" min="8" style="0" width="19.31"/>
    <col collapsed="false" customWidth="true" hidden="false" outlineLevel="0" max="9" min="9" style="0" width="24.41"/>
    <col collapsed="false" customWidth="true" hidden="false" outlineLevel="0" max="10" min="10" style="0" width="22.28"/>
    <col collapsed="false" customWidth="true" hidden="false" outlineLevel="0" max="11" min="11" style="0" width="15.88"/>
    <col collapsed="false" customWidth="true" hidden="false" outlineLevel="0" max="12" min="12" style="0" width="14.15"/>
    <col collapsed="false" customWidth="true" hidden="false" outlineLevel="0" max="13" min="13" style="0" width="13.02"/>
    <col collapsed="false" customWidth="true" hidden="false" outlineLevel="0" max="14" min="14" style="0" width="11.99"/>
    <col collapsed="false" customWidth="true" hidden="false" outlineLevel="0" max="15" min="15" style="0" width="12.86"/>
    <col collapsed="false" customWidth="true" hidden="false" outlineLevel="0" max="16" min="16" style="0" width="14.57"/>
    <col collapsed="false" customWidth="true" hidden="false" outlineLevel="0" max="1025" min="17" style="0" width="8.67"/>
  </cols>
  <sheetData>
    <row r="1" customFormat="false" ht="15" hidden="false" customHeight="false" outlineLevel="0" collapsed="false">
      <c r="B1" s="1"/>
    </row>
    <row r="2" customFormat="false" ht="15" hidden="false" customHeight="false" outlineLevel="0" collapsed="false">
      <c r="B2" s="2" t="s">
        <v>0</v>
      </c>
    </row>
    <row r="3" customFormat="false" ht="15" hidden="false" customHeight="false" outlineLevel="0" collapsed="false">
      <c r="A3" s="3"/>
      <c r="B3" s="4"/>
      <c r="C3" s="5" t="s">
        <v>1</v>
      </c>
      <c r="D3" s="5"/>
      <c r="E3" s="5" t="s">
        <v>2</v>
      </c>
      <c r="F3" s="5"/>
      <c r="G3" s="5"/>
      <c r="H3" s="5" t="s">
        <v>3</v>
      </c>
      <c r="I3" s="5"/>
      <c r="J3" s="5"/>
      <c r="K3" s="5"/>
      <c r="L3" s="6"/>
      <c r="M3" s="6"/>
      <c r="N3" s="6"/>
      <c r="O3" s="6"/>
      <c r="P3" s="6"/>
    </row>
    <row r="4" customFormat="false" ht="15" hidden="false" customHeight="false" outlineLevel="0" collapsed="false">
      <c r="A4" s="3"/>
      <c r="B4" s="4"/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7" t="s">
        <v>14</v>
      </c>
      <c r="N4" s="7" t="s">
        <v>15</v>
      </c>
      <c r="O4" s="7" t="s">
        <v>16</v>
      </c>
      <c r="P4" s="7" t="s">
        <v>17</v>
      </c>
    </row>
    <row r="5" customFormat="false" ht="15" hidden="false" customHeight="false" outlineLevel="0" collapsed="false">
      <c r="A5" s="3"/>
      <c r="B5" s="4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7"/>
      <c r="P5" s="6"/>
    </row>
    <row r="6" customFormat="false" ht="15" hidden="false" customHeight="false" outlineLevel="0" collapsed="false">
      <c r="A6" s="4" t="s">
        <v>18</v>
      </c>
      <c r="B6" s="4" t="s">
        <v>19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7"/>
      <c r="P6" s="6"/>
    </row>
    <row r="7" customFormat="false" ht="15" hidden="false" customHeight="false" outlineLevel="0" collapsed="false">
      <c r="A7" s="4" t="s">
        <v>20</v>
      </c>
      <c r="B7" s="4" t="s">
        <v>21</v>
      </c>
      <c r="C7" s="7" t="n">
        <f aca="false">C9+C8</f>
        <v>1707006.99</v>
      </c>
      <c r="D7" s="7" t="n">
        <f aca="false">D9+D8</f>
        <v>36377.54</v>
      </c>
      <c r="E7" s="7" t="n">
        <f aca="false">E9+E8</f>
        <v>47280.81</v>
      </c>
      <c r="F7" s="7" t="n">
        <f aca="false">F9+F8</f>
        <v>598368.06</v>
      </c>
      <c r="G7" s="7" t="n">
        <f aca="false">G9+G8</f>
        <v>1135065.66</v>
      </c>
      <c r="H7" s="7" t="n">
        <f aca="false">H9+H8</f>
        <v>2355019.89</v>
      </c>
      <c r="I7" s="7" t="n">
        <f aca="false">I9+I8</f>
        <v>7675.85</v>
      </c>
      <c r="J7" s="7" t="n">
        <f aca="false">J9+J8</f>
        <v>310433.42</v>
      </c>
      <c r="K7" s="7" t="n">
        <f aca="false">K9+K8</f>
        <v>918549.57</v>
      </c>
      <c r="L7" s="7" t="n">
        <f aca="false">L9+L8</f>
        <v>205544.15</v>
      </c>
      <c r="M7" s="7" t="n">
        <f aca="false">M9+M8</f>
        <v>2658.06</v>
      </c>
      <c r="N7" s="7" t="n">
        <f aca="false">N9+N8</f>
        <v>358063.01</v>
      </c>
      <c r="O7" s="7" t="n">
        <f aca="false">O9+O8</f>
        <v>113.66</v>
      </c>
      <c r="P7" s="7" t="n">
        <f aca="false">C7+D7+E7+F7+G7+H7+I7+J7+K7+L7+M7+N7+O7</f>
        <v>7682156.67</v>
      </c>
    </row>
    <row r="8" customFormat="false" ht="15" hidden="false" customHeight="false" outlineLevel="0" collapsed="false">
      <c r="A8" s="3" t="s">
        <v>22</v>
      </c>
      <c r="B8" s="3" t="s">
        <v>23</v>
      </c>
      <c r="C8" s="6" t="n">
        <v>1580589.2</v>
      </c>
      <c r="D8" s="6" t="n">
        <v>25592.43</v>
      </c>
      <c r="E8" s="6" t="n">
        <v>40920.78</v>
      </c>
      <c r="F8" s="6" t="n">
        <v>331167.6</v>
      </c>
      <c r="G8" s="6" t="n">
        <v>864821.52</v>
      </c>
      <c r="H8" s="6" t="n">
        <v>1973242.73</v>
      </c>
      <c r="I8" s="6" t="n">
        <v>6017.4</v>
      </c>
      <c r="J8" s="6" t="n">
        <v>120148.6</v>
      </c>
      <c r="K8" s="6" t="n">
        <v>545826.98</v>
      </c>
      <c r="L8" s="6" t="n">
        <v>128323.97</v>
      </c>
      <c r="M8" s="6" t="n">
        <v>2501.06</v>
      </c>
      <c r="N8" s="6" t="n">
        <v>194232.98</v>
      </c>
      <c r="O8" s="6" t="n">
        <v>94.9</v>
      </c>
      <c r="P8" s="7" t="n">
        <f aca="false">C8+D8+E8+F8+G8+H8+I8+J8+K8+L8+M8+N8+O8</f>
        <v>5813480.15</v>
      </c>
    </row>
    <row r="9" customFormat="false" ht="15" hidden="false" customHeight="false" outlineLevel="0" collapsed="false">
      <c r="A9" s="3" t="s">
        <v>24</v>
      </c>
      <c r="B9" s="3" t="s">
        <v>25</v>
      </c>
      <c r="C9" s="6" t="n">
        <v>126417.79</v>
      </c>
      <c r="D9" s="6" t="n">
        <v>10785.11</v>
      </c>
      <c r="E9" s="6" t="n">
        <v>6360.03</v>
      </c>
      <c r="F9" s="6" t="n">
        <v>267200.46</v>
      </c>
      <c r="G9" s="6" t="n">
        <v>270244.14</v>
      </c>
      <c r="H9" s="6" t="n">
        <v>381777.16</v>
      </c>
      <c r="I9" s="6" t="n">
        <v>1658.45</v>
      </c>
      <c r="J9" s="6" t="n">
        <v>190284.82</v>
      </c>
      <c r="K9" s="6" t="n">
        <v>372722.59</v>
      </c>
      <c r="L9" s="6" t="n">
        <v>77220.18</v>
      </c>
      <c r="M9" s="6" t="n">
        <v>157</v>
      </c>
      <c r="N9" s="6" t="n">
        <v>163830.03</v>
      </c>
      <c r="O9" s="6" t="n">
        <v>18.76</v>
      </c>
      <c r="P9" s="7" t="n">
        <f aca="false">C9+D9+E9+F9+G9+H9+I9+J9+K9+L9+M9+N9+O9</f>
        <v>1868676.52</v>
      </c>
    </row>
    <row r="10" customFormat="false" ht="15" hidden="false" customHeight="false" outlineLevel="0" collapsed="false">
      <c r="A10" s="3" t="s">
        <v>26</v>
      </c>
      <c r="B10" s="3" t="s">
        <v>27</v>
      </c>
      <c r="C10" s="6" t="n">
        <v>20529.82</v>
      </c>
      <c r="D10" s="6" t="n">
        <v>242.97</v>
      </c>
      <c r="E10" s="6" t="n">
        <v>167.51</v>
      </c>
      <c r="F10" s="6" t="n">
        <v>781.03</v>
      </c>
      <c r="G10" s="6" t="n">
        <v>4798.91</v>
      </c>
      <c r="H10" s="6" t="n">
        <v>28094.33</v>
      </c>
      <c r="I10" s="6" t="n">
        <v>64.6</v>
      </c>
      <c r="J10" s="6" t="n">
        <v>1604.94</v>
      </c>
      <c r="K10" s="6" t="n">
        <v>5216.35</v>
      </c>
      <c r="L10" s="6" t="n">
        <v>1150.09</v>
      </c>
      <c r="M10" s="6" t="n">
        <v>8.36</v>
      </c>
      <c r="N10" s="6" t="n">
        <v>741.07</v>
      </c>
      <c r="O10" s="6" t="n">
        <v>0.98</v>
      </c>
      <c r="P10" s="7" t="n">
        <f aca="false">C10+D10+E10+F10+G10+H10+I10+J10+K10+L10+M10+N10+O10</f>
        <v>63400.96</v>
      </c>
    </row>
    <row r="11" customFormat="false" ht="15" hidden="false" customHeight="false" outlineLevel="0" collapsed="false">
      <c r="A11" s="3" t="s">
        <v>28</v>
      </c>
      <c r="B11" s="3" t="s">
        <v>29</v>
      </c>
      <c r="C11" s="6" t="n">
        <v>45076.52</v>
      </c>
      <c r="D11" s="6" t="n">
        <v>6363.68</v>
      </c>
      <c r="E11" s="6" t="n">
        <v>4099.64</v>
      </c>
      <c r="F11" s="6" t="n">
        <v>89522.54</v>
      </c>
      <c r="G11" s="6" t="n">
        <v>179699.26</v>
      </c>
      <c r="H11" s="6" t="n">
        <v>790854.74</v>
      </c>
      <c r="I11" s="6" t="n">
        <v>1352.1</v>
      </c>
      <c r="J11" s="6" t="n">
        <v>65277.91</v>
      </c>
      <c r="K11" s="6" t="n">
        <v>91439.37</v>
      </c>
      <c r="L11" s="6" t="n">
        <v>25762.44</v>
      </c>
      <c r="M11" s="6" t="n">
        <v>201.11</v>
      </c>
      <c r="N11" s="6" t="n">
        <v>17059.59</v>
      </c>
      <c r="O11" s="6" t="n">
        <v>13.77</v>
      </c>
      <c r="P11" s="7" t="n">
        <f aca="false">C11+D11+E11+F11+G11+H11+I11+J11+K11+L11+M11+N11+O11</f>
        <v>1316722.67</v>
      </c>
    </row>
    <row r="12" customFormat="false" ht="15" hidden="false" customHeight="false" outlineLevel="0" collapsed="false">
      <c r="A12" s="3" t="s">
        <v>30</v>
      </c>
      <c r="B12" s="3" t="s">
        <v>31</v>
      </c>
      <c r="C12" s="6" t="n">
        <v>42666.14</v>
      </c>
      <c r="D12" s="6" t="n">
        <v>6690.55</v>
      </c>
      <c r="E12" s="6" t="n">
        <v>5534.43</v>
      </c>
      <c r="F12" s="6" t="n">
        <v>7977.91</v>
      </c>
      <c r="G12" s="6" t="n">
        <v>224946.58</v>
      </c>
      <c r="H12" s="6" t="n">
        <v>1170093.83</v>
      </c>
      <c r="I12" s="6" t="n">
        <v>1604.19</v>
      </c>
      <c r="J12" s="6" t="n">
        <v>8298.4</v>
      </c>
      <c r="K12" s="6" t="n">
        <v>112763.4</v>
      </c>
      <c r="L12" s="6" t="n">
        <v>24951.81</v>
      </c>
      <c r="M12" s="6" t="n">
        <v>187.77</v>
      </c>
      <c r="N12" s="6" t="n">
        <v>16946.53</v>
      </c>
      <c r="O12" s="6" t="n">
        <v>19.65</v>
      </c>
      <c r="P12" s="7" t="n">
        <f aca="false">C12+D12+E12+F12+G12+H12+I12+J12+K12+L12+M12+N12+O12</f>
        <v>1622681.19</v>
      </c>
    </row>
    <row r="13" customFormat="false" ht="15" hidden="false" customHeight="false" outlineLevel="0" collapsed="false">
      <c r="A13" s="3" t="s">
        <v>32</v>
      </c>
      <c r="B13" s="3" t="s">
        <v>33</v>
      </c>
      <c r="C13" s="6" t="n">
        <v>42500.15</v>
      </c>
      <c r="D13" s="6" t="n">
        <v>14841.74</v>
      </c>
      <c r="E13" s="6" t="n">
        <v>5597.91</v>
      </c>
      <c r="F13" s="6" t="n">
        <v>10590.38</v>
      </c>
      <c r="G13" s="6" t="n">
        <v>255992.66</v>
      </c>
      <c r="H13" s="6" t="n">
        <v>1396480.41</v>
      </c>
      <c r="I13" s="6" t="n">
        <v>1859.35</v>
      </c>
      <c r="J13" s="6" t="n">
        <v>9675.52</v>
      </c>
      <c r="K13" s="6" t="n">
        <v>99984.03</v>
      </c>
      <c r="L13" s="6" t="n">
        <v>29663.73</v>
      </c>
      <c r="M13" s="6" t="n">
        <v>198.58</v>
      </c>
      <c r="N13" s="6" t="n">
        <v>19906.6</v>
      </c>
      <c r="O13" s="6" t="n">
        <v>29.8</v>
      </c>
      <c r="P13" s="7" t="n">
        <f aca="false">C13+D13+E13+F13+G13+H13+I13+J13+K13+L13+M13+N13+O13</f>
        <v>1887320.86</v>
      </c>
    </row>
    <row r="14" customFormat="false" ht="15" hidden="false" customHeight="false" outlineLevel="0" collapsed="false">
      <c r="A14" s="4" t="s">
        <v>34</v>
      </c>
      <c r="B14" s="4" t="s">
        <v>35</v>
      </c>
      <c r="C14" s="7" t="n">
        <f aca="false">C15+C19</f>
        <v>84254.65</v>
      </c>
      <c r="D14" s="7" t="n">
        <f aca="false">D15+D19</f>
        <v>17659.02</v>
      </c>
      <c r="E14" s="7" t="n">
        <f aca="false">E15+E19</f>
        <v>284949.3</v>
      </c>
      <c r="F14" s="7" t="n">
        <f aca="false">F15+F19</f>
        <v>60380.3</v>
      </c>
      <c r="G14" s="7" t="n">
        <f aca="false">G15+G19</f>
        <v>53511.72</v>
      </c>
      <c r="H14" s="7" t="n">
        <f aca="false">H15+H19</f>
        <v>543662.75</v>
      </c>
      <c r="I14" s="7" t="n">
        <f aca="false">I15+I19</f>
        <v>1157.9</v>
      </c>
      <c r="J14" s="7" t="n">
        <f aca="false">J15+J19</f>
        <v>15674.49</v>
      </c>
      <c r="K14" s="7" t="n">
        <f aca="false">K15+K19</f>
        <v>29740.12</v>
      </c>
      <c r="L14" s="7" t="n">
        <f aca="false">L15+L19</f>
        <v>24963.99</v>
      </c>
      <c r="M14" s="7" t="n">
        <f aca="false">M15+M19</f>
        <v>149.18</v>
      </c>
      <c r="N14" s="7" t="n">
        <f aca="false">N15+N19</f>
        <v>46990.29</v>
      </c>
      <c r="O14" s="7" t="n">
        <f aca="false">O15+O19</f>
        <v>12.02</v>
      </c>
      <c r="P14" s="7" t="n">
        <f aca="false">C14+D14+E14+F14+G14+H14+I14+J14+K14+L14+M14+N14+O14</f>
        <v>1163105.73</v>
      </c>
    </row>
    <row r="15" customFormat="false" ht="15" hidden="false" customHeight="false" outlineLevel="0" collapsed="false">
      <c r="A15" s="4" t="s">
        <v>36</v>
      </c>
      <c r="B15" s="4" t="s">
        <v>37</v>
      </c>
      <c r="C15" s="7" t="n">
        <f aca="false">C18+C17+C16</f>
        <v>78160.39</v>
      </c>
      <c r="D15" s="7" t="n">
        <f aca="false">D18+D17+D16</f>
        <v>17276.01</v>
      </c>
      <c r="E15" s="7" t="n">
        <f aca="false">E18+E17+E16</f>
        <v>283898.34</v>
      </c>
      <c r="F15" s="7" t="n">
        <f aca="false">F18+F17+F16</f>
        <v>58364.46</v>
      </c>
      <c r="G15" s="7" t="n">
        <f aca="false">G18+G17+G16</f>
        <v>48117.22</v>
      </c>
      <c r="H15" s="7" t="n">
        <f aca="false">H18+H17+H16</f>
        <v>453944.13</v>
      </c>
      <c r="I15" s="7" t="n">
        <f aca="false">I18+I17+I16</f>
        <v>1045.13</v>
      </c>
      <c r="J15" s="7" t="n">
        <f aca="false">J18+J17+J16</f>
        <v>15008.54</v>
      </c>
      <c r="K15" s="7" t="n">
        <f aca="false">K18+K17+K16</f>
        <v>27646.71</v>
      </c>
      <c r="L15" s="7" t="n">
        <f aca="false">L18+L17+L16</f>
        <v>22799.02</v>
      </c>
      <c r="M15" s="7" t="n">
        <f aca="false">M18+M17+M16</f>
        <v>134.78</v>
      </c>
      <c r="N15" s="7" t="n">
        <f aca="false">N18+N17+N16</f>
        <v>45721.11</v>
      </c>
      <c r="O15" s="7" t="n">
        <f aca="false">O18+O17+O16</f>
        <v>11.45</v>
      </c>
      <c r="P15" s="7" t="n">
        <f aca="false">C15+D15+E15+F15+G15+H15+I15+J15+K15+L15+M15+N15+O15</f>
        <v>1052127.29</v>
      </c>
    </row>
    <row r="16" customFormat="false" ht="15" hidden="false" customHeight="false" outlineLevel="0" collapsed="false">
      <c r="A16" s="3" t="s">
        <v>38</v>
      </c>
      <c r="B16" s="3" t="s">
        <v>39</v>
      </c>
      <c r="C16" s="6" t="n">
        <v>6368.51</v>
      </c>
      <c r="D16" s="6" t="n">
        <v>365.83</v>
      </c>
      <c r="E16" s="6" t="n">
        <v>10996.98</v>
      </c>
      <c r="F16" s="6" t="n">
        <v>27417.58</v>
      </c>
      <c r="G16" s="6" t="n">
        <v>3298.74</v>
      </c>
      <c r="H16" s="6" t="n">
        <v>2135.68</v>
      </c>
      <c r="I16" s="6" t="n">
        <v>78.19</v>
      </c>
      <c r="J16" s="6" t="n">
        <v>492.05</v>
      </c>
      <c r="K16" s="6" t="n">
        <v>4181.88</v>
      </c>
      <c r="L16" s="6" t="n">
        <v>2753.14</v>
      </c>
      <c r="M16" s="6" t="n">
        <v>24.81</v>
      </c>
      <c r="N16" s="6" t="n">
        <v>1461.44</v>
      </c>
      <c r="O16" s="6" t="n">
        <v>0.4</v>
      </c>
      <c r="P16" s="7" t="n">
        <f aca="false">C16+D16+E16+F16+G16+H16+I16+J16+K16+L16+M16+N16+O16</f>
        <v>59575.23</v>
      </c>
    </row>
    <row r="17" customFormat="false" ht="15" hidden="false" customHeight="false" outlineLevel="0" collapsed="false">
      <c r="A17" s="3" t="s">
        <v>40</v>
      </c>
      <c r="B17" s="3" t="s">
        <v>41</v>
      </c>
      <c r="C17" s="6" t="n">
        <v>33518.46</v>
      </c>
      <c r="D17" s="6" t="n">
        <v>4581.22</v>
      </c>
      <c r="E17" s="6" t="n">
        <v>271870.13</v>
      </c>
      <c r="F17" s="6" t="n">
        <v>17579.92</v>
      </c>
      <c r="G17" s="6" t="n">
        <v>23904.56</v>
      </c>
      <c r="H17" s="6" t="n">
        <v>337593.15</v>
      </c>
      <c r="I17" s="6" t="n">
        <v>762.69</v>
      </c>
      <c r="J17" s="6" t="n">
        <v>4374.1</v>
      </c>
      <c r="K17" s="6" t="n">
        <v>13342.47</v>
      </c>
      <c r="L17" s="6" t="n">
        <v>13153.7</v>
      </c>
      <c r="M17" s="6" t="n">
        <v>71.04</v>
      </c>
      <c r="N17" s="6" t="n">
        <v>32168.86</v>
      </c>
      <c r="O17" s="6" t="n">
        <v>9.76</v>
      </c>
      <c r="P17" s="7" t="n">
        <f aca="false">C17+D17+E17+F17+G17+H17+I17+J17+K17+L17+M17+N17+O17</f>
        <v>752930.06</v>
      </c>
    </row>
    <row r="18" customFormat="false" ht="15" hidden="false" customHeight="false" outlineLevel="0" collapsed="false">
      <c r="A18" s="3" t="s">
        <v>42</v>
      </c>
      <c r="B18" s="3" t="s">
        <v>43</v>
      </c>
      <c r="C18" s="6" t="n">
        <v>38273.42</v>
      </c>
      <c r="D18" s="6" t="n">
        <v>12328.96</v>
      </c>
      <c r="E18" s="6" t="n">
        <v>1031.23</v>
      </c>
      <c r="F18" s="6" t="n">
        <v>13366.96</v>
      </c>
      <c r="G18" s="6" t="n">
        <v>20913.92</v>
      </c>
      <c r="H18" s="6" t="n">
        <v>114215.3</v>
      </c>
      <c r="I18" s="6" t="n">
        <v>204.25</v>
      </c>
      <c r="J18" s="6" t="n">
        <v>10142.39</v>
      </c>
      <c r="K18" s="6" t="n">
        <v>10122.36</v>
      </c>
      <c r="L18" s="6" t="n">
        <v>6892.18</v>
      </c>
      <c r="M18" s="6" t="n">
        <v>38.93</v>
      </c>
      <c r="N18" s="6" t="n">
        <v>12090.81</v>
      </c>
      <c r="O18" s="6" t="n">
        <v>1.29</v>
      </c>
      <c r="P18" s="7" t="n">
        <f aca="false">C18+D18+E18+F18+G18+H18+I18+J18+K18+L18+M18+N18+O18</f>
        <v>239622</v>
      </c>
    </row>
    <row r="19" customFormat="false" ht="15" hidden="false" customHeight="false" outlineLevel="0" collapsed="false">
      <c r="A19" s="4" t="s">
        <v>44</v>
      </c>
      <c r="B19" s="4" t="s">
        <v>45</v>
      </c>
      <c r="C19" s="7" t="n">
        <f aca="false">C21+C20</f>
        <v>6094.26</v>
      </c>
      <c r="D19" s="7" t="n">
        <f aca="false">D21+D20</f>
        <v>383.01</v>
      </c>
      <c r="E19" s="7" t="n">
        <f aca="false">E21+E20</f>
        <v>1050.96</v>
      </c>
      <c r="F19" s="7" t="n">
        <f aca="false">F21+F20</f>
        <v>2015.84</v>
      </c>
      <c r="G19" s="7" t="n">
        <f aca="false">G21+G20</f>
        <v>5394.5</v>
      </c>
      <c r="H19" s="7" t="n">
        <f aca="false">H21+H20</f>
        <v>89718.62</v>
      </c>
      <c r="I19" s="7" t="n">
        <f aca="false">I21+I20</f>
        <v>112.77</v>
      </c>
      <c r="J19" s="7" t="n">
        <f aca="false">J21+J20</f>
        <v>665.95</v>
      </c>
      <c r="K19" s="7" t="n">
        <f aca="false">K21+K20</f>
        <v>2093.41</v>
      </c>
      <c r="L19" s="7" t="n">
        <f aca="false">L21+L20</f>
        <v>2164.97</v>
      </c>
      <c r="M19" s="7" t="n">
        <f aca="false">M21+M20</f>
        <v>14.4</v>
      </c>
      <c r="N19" s="7" t="n">
        <f aca="false">N21+N20</f>
        <v>1269.18</v>
      </c>
      <c r="O19" s="7" t="n">
        <f aca="false">O21+O20</f>
        <v>0.57</v>
      </c>
      <c r="P19" s="7" t="n">
        <f aca="false">C19+D19+E19+F19+G19+H19+I19+J19+K19+L19+M19+N19+O19</f>
        <v>110978.44</v>
      </c>
    </row>
    <row r="20" customFormat="false" ht="15" hidden="false" customHeight="false" outlineLevel="0" collapsed="false">
      <c r="A20" s="3" t="s">
        <v>46</v>
      </c>
      <c r="B20" s="3" t="s">
        <v>47</v>
      </c>
      <c r="C20" s="6" t="n">
        <v>6094.26</v>
      </c>
      <c r="D20" s="6" t="n">
        <v>383.01</v>
      </c>
      <c r="E20" s="6" t="n">
        <v>1050.96</v>
      </c>
      <c r="F20" s="6" t="n">
        <v>2015.84</v>
      </c>
      <c r="G20" s="6" t="n">
        <v>5394.5</v>
      </c>
      <c r="H20" s="6" t="n">
        <v>89718.62</v>
      </c>
      <c r="I20" s="6" t="n">
        <v>112.77</v>
      </c>
      <c r="J20" s="6" t="n">
        <v>665.95</v>
      </c>
      <c r="K20" s="6" t="n">
        <v>2093.41</v>
      </c>
      <c r="L20" s="6" t="n">
        <v>2164.97</v>
      </c>
      <c r="M20" s="6" t="n">
        <v>14.4</v>
      </c>
      <c r="N20" s="6" t="n">
        <v>1269.18</v>
      </c>
      <c r="O20" s="6" t="n">
        <v>0.57</v>
      </c>
      <c r="P20" s="7" t="n">
        <f aca="false">C20+D20+E20+F20+G20+H20+I20+J20+K20+L20+M20+N20+O20</f>
        <v>110978.44</v>
      </c>
    </row>
    <row r="21" customFormat="false" ht="15" hidden="false" customHeight="false" outlineLevel="0" collapsed="false">
      <c r="A21" s="3" t="s">
        <v>48</v>
      </c>
      <c r="B21" s="3" t="s">
        <v>49</v>
      </c>
      <c r="C21" s="6" t="n">
        <v>0</v>
      </c>
      <c r="D21" s="6" t="n">
        <v>0</v>
      </c>
      <c r="E21" s="6" t="n">
        <v>0</v>
      </c>
      <c r="F21" s="6" t="n">
        <v>0</v>
      </c>
      <c r="G21" s="6" t="n">
        <v>0</v>
      </c>
      <c r="H21" s="6" t="n">
        <v>0</v>
      </c>
      <c r="I21" s="6" t="n">
        <v>0</v>
      </c>
      <c r="J21" s="6" t="n">
        <v>0</v>
      </c>
      <c r="K21" s="6" t="n">
        <v>0</v>
      </c>
      <c r="L21" s="6" t="n">
        <v>0</v>
      </c>
      <c r="M21" s="6" t="n">
        <v>0</v>
      </c>
      <c r="N21" s="6" t="n">
        <v>0</v>
      </c>
      <c r="O21" s="6" t="n">
        <v>0</v>
      </c>
      <c r="P21" s="7" t="n">
        <f aca="false">C21+D21+E21+F21+G21+H21+I21+J21+K21+L21+M21+N21+O21</f>
        <v>0</v>
      </c>
    </row>
    <row r="22" customFormat="false" ht="15" hidden="false" customHeight="false" outlineLevel="0" collapsed="false">
      <c r="A22" s="3" t="s">
        <v>50</v>
      </c>
      <c r="B22" s="3" t="s">
        <v>51</v>
      </c>
      <c r="C22" s="6" t="n">
        <v>29951.93</v>
      </c>
      <c r="D22" s="6" t="n">
        <v>6449.86</v>
      </c>
      <c r="E22" s="6" t="n">
        <v>94051.77</v>
      </c>
      <c r="F22" s="6" t="n">
        <v>36048.73</v>
      </c>
      <c r="G22" s="6" t="n">
        <v>126957.95</v>
      </c>
      <c r="H22" s="6" t="n">
        <v>578756.84</v>
      </c>
      <c r="I22" s="6" t="n">
        <v>1085.54</v>
      </c>
      <c r="J22" s="6" t="n">
        <v>5731.37</v>
      </c>
      <c r="K22" s="6" t="n">
        <v>110718.73</v>
      </c>
      <c r="L22" s="6" t="n">
        <v>27430.26</v>
      </c>
      <c r="M22" s="6" t="n">
        <v>142.92</v>
      </c>
      <c r="N22" s="6" t="n">
        <v>66686.19</v>
      </c>
      <c r="O22" s="6" t="n">
        <v>13.63</v>
      </c>
      <c r="P22" s="7" t="n">
        <f aca="false">C22+D22+E22+F22+G22+H22+I22+J22+K22+L22+M22+N22+O22</f>
        <v>1084025.72</v>
      </c>
    </row>
    <row r="23" customFormat="false" ht="15" hidden="false" customHeight="false" outlineLevel="0" collapsed="false">
      <c r="A23" s="3" t="s">
        <v>52</v>
      </c>
      <c r="B23" s="3" t="s">
        <v>53</v>
      </c>
      <c r="C23" s="6" t="n">
        <v>0</v>
      </c>
      <c r="D23" s="6" t="n">
        <v>0</v>
      </c>
      <c r="E23" s="6" t="n">
        <v>0</v>
      </c>
      <c r="F23" s="6" t="n">
        <v>124898</v>
      </c>
      <c r="G23" s="6" t="n">
        <v>0</v>
      </c>
      <c r="H23" s="6" t="n">
        <v>0</v>
      </c>
      <c r="I23" s="6" t="n">
        <v>0</v>
      </c>
      <c r="J23" s="6" t="n">
        <v>0</v>
      </c>
      <c r="K23" s="6" t="n">
        <v>0</v>
      </c>
      <c r="L23" s="6" t="n">
        <v>0</v>
      </c>
      <c r="M23" s="6" t="n">
        <v>0</v>
      </c>
      <c r="N23" s="6" t="n">
        <v>0</v>
      </c>
      <c r="O23" s="6" t="n">
        <v>0</v>
      </c>
      <c r="P23" s="7" t="n">
        <f aca="false">C23+D23+E23+F23+G23+H23+I23+J23+K23+L23+M23+N23+O23</f>
        <v>124898</v>
      </c>
    </row>
    <row r="24" customFormat="false" ht="15" hidden="false" customHeight="false" outlineLevel="0" collapsed="false">
      <c r="A24" s="4" t="n">
        <v>19999</v>
      </c>
      <c r="B24" s="4" t="s">
        <v>54</v>
      </c>
      <c r="C24" s="7" t="n">
        <f aca="false">C7+C10+C11+C12+C13+C14+C22+C23</f>
        <v>1971986.2</v>
      </c>
      <c r="D24" s="7" t="n">
        <f aca="false">D7+D10+D11+D12+D13+D14+D22+D23</f>
        <v>88625.36</v>
      </c>
      <c r="E24" s="7" t="n">
        <f aca="false">E7+E10+E11+E12+E13+E14+E22+E23</f>
        <v>441681.37</v>
      </c>
      <c r="F24" s="7" t="n">
        <f aca="false">F7+F10+F11+F12+F13+F14+F22+F23</f>
        <v>928566.95</v>
      </c>
      <c r="G24" s="7" t="n">
        <f aca="false">G7+G10+G11+G12+G13+G14+G22+G23</f>
        <v>1980972.74</v>
      </c>
      <c r="H24" s="7" t="n">
        <f aca="false">H7+H10+H11+H12+H13+H14+H22+H23</f>
        <v>6862962.79</v>
      </c>
      <c r="I24" s="7" t="n">
        <f aca="false">I7+I10+I11+I12+I13+I14+I22+I23</f>
        <v>14799.53</v>
      </c>
      <c r="J24" s="7" t="n">
        <f aca="false">J7+J10+J11+J12+J13+J14+J22+J23</f>
        <v>416696.05</v>
      </c>
      <c r="K24" s="7" t="n">
        <f aca="false">K7+K10+K11+K12+K13+K14+K22+K23</f>
        <v>1368411.57</v>
      </c>
      <c r="L24" s="7" t="n">
        <f aca="false">L7+L10+L11+L12+L13+L14+L22+L23</f>
        <v>339466.47</v>
      </c>
      <c r="M24" s="7" t="n">
        <f aca="false">M7+M10+M11+M12+M13+M14+M22+M23</f>
        <v>3545.98</v>
      </c>
      <c r="N24" s="7" t="n">
        <f aca="false">N7+N10+N11+N12+N13+N14+N22+N23</f>
        <v>526393.28</v>
      </c>
      <c r="O24" s="7" t="n">
        <f aca="false">O7+O10+O11+O12+O13+O14+O22+O23</f>
        <v>203.51</v>
      </c>
      <c r="P24" s="7" t="n">
        <f aca="false">C24+D24+E24+F24+G24+H24+I24+J24+K24+L24+M24+N24+O24</f>
        <v>14944311.8</v>
      </c>
    </row>
    <row r="25" customFormat="false" ht="15" hidden="false" customHeight="false" outlineLevel="0" collapsed="false">
      <c r="A25" s="3"/>
      <c r="B25" s="3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</row>
    <row r="26" customFormat="false" ht="15" hidden="false" customHeight="false" outlineLevel="0" collapsed="false">
      <c r="A26" s="4" t="s">
        <v>55</v>
      </c>
      <c r="B26" s="4" t="s">
        <v>56</v>
      </c>
      <c r="C26" s="7" t="n">
        <f aca="false">C27+C34+C40</f>
        <v>804499.38</v>
      </c>
      <c r="D26" s="7" t="n">
        <f aca="false">D27+D34+D40</f>
        <v>51031.4</v>
      </c>
      <c r="E26" s="7" t="n">
        <f aca="false">E27+E34+E40</f>
        <v>20190407.01</v>
      </c>
      <c r="F26" s="7" t="n">
        <f aca="false">F27+F34+F40</f>
        <v>406630.21</v>
      </c>
      <c r="G26" s="7" t="n">
        <f aca="false">G27+G34+G40</f>
        <v>656999.39</v>
      </c>
      <c r="H26" s="7" t="n">
        <f aca="false">H27+H34+H40</f>
        <v>927736.28</v>
      </c>
      <c r="I26" s="7" t="n">
        <f aca="false">I27+I34+I40</f>
        <v>24480.81</v>
      </c>
      <c r="J26" s="7" t="n">
        <f aca="false">J27+J34+J40</f>
        <v>182120.69</v>
      </c>
      <c r="K26" s="7" t="n">
        <f aca="false">K27+K34+K40</f>
        <v>446680.93</v>
      </c>
      <c r="L26" s="7" t="n">
        <f aca="false">L27+L34+L40</f>
        <v>407243.72</v>
      </c>
      <c r="M26" s="7" t="n">
        <f aca="false">M27+M34+M40</f>
        <v>4583.19</v>
      </c>
      <c r="N26" s="7" t="n">
        <f aca="false">N27+N34+N40</f>
        <v>751684.38</v>
      </c>
      <c r="O26" s="7" t="n">
        <f aca="false">O27+O34+O40</f>
        <v>414.59</v>
      </c>
      <c r="P26" s="7" t="n">
        <f aca="false">C26+D26+E26+F26+G26+H26+I26+J26+K26+L26+M26+N26+O26</f>
        <v>24854511.98</v>
      </c>
    </row>
    <row r="27" customFormat="false" ht="15" hidden="false" customHeight="false" outlineLevel="0" collapsed="false">
      <c r="A27" s="4" t="s">
        <v>57</v>
      </c>
      <c r="B27" s="4" t="s">
        <v>58</v>
      </c>
      <c r="C27" s="7" t="n">
        <f aca="false">C33+C32+C31+C30+C29+C28</f>
        <v>686037.91</v>
      </c>
      <c r="D27" s="7" t="n">
        <f aca="false">D33+D32+D31+D30+D29+D28</f>
        <v>44326.51</v>
      </c>
      <c r="E27" s="7" t="n">
        <f aca="false">E33+E32+E31+E30+E29+E28</f>
        <v>17829290.55</v>
      </c>
      <c r="F27" s="7" t="n">
        <f aca="false">F33+F32+F31+F30+F29+F28</f>
        <v>291055.4</v>
      </c>
      <c r="G27" s="7" t="n">
        <f aca="false">G33+G32+G31+G30+G29+G28</f>
        <v>552179.97</v>
      </c>
      <c r="H27" s="7" t="n">
        <f aca="false">H33+H32+H31+H30+H29+H28</f>
        <v>706717.3</v>
      </c>
      <c r="I27" s="7" t="n">
        <f aca="false">I33+I32+I31+I30+I29+I28</f>
        <v>21166.49</v>
      </c>
      <c r="J27" s="7" t="n">
        <f aca="false">J33+J32+J31+J30+J29+J28</f>
        <v>162247.18</v>
      </c>
      <c r="K27" s="7" t="n">
        <f aca="false">K33+K32+K31+K30+K29+K28</f>
        <v>394328.21</v>
      </c>
      <c r="L27" s="7" t="n">
        <f aca="false">L33+L32+L31+L30+L29+L28</f>
        <v>348045.48</v>
      </c>
      <c r="M27" s="7" t="n">
        <f aca="false">M33+M32+M31+M30+M29+M28</f>
        <v>3121.1</v>
      </c>
      <c r="N27" s="7" t="n">
        <f aca="false">N33+N32+N31+N30+N29+N28</f>
        <v>560586.51</v>
      </c>
      <c r="O27" s="7" t="n">
        <f aca="false">O33+O32+O31+O30+O29+O28</f>
        <v>364.02</v>
      </c>
      <c r="P27" s="7" t="n">
        <f aca="false">C27+D27+E27+F27+G27+H27+I27+J27+K27+L27+M27+N27+O27</f>
        <v>21599466.63</v>
      </c>
    </row>
    <row r="28" customFormat="false" ht="15" hidden="false" customHeight="false" outlineLevel="0" collapsed="false">
      <c r="A28" s="3" t="s">
        <v>59</v>
      </c>
      <c r="B28" s="3" t="s">
        <v>60</v>
      </c>
      <c r="C28" s="6" t="n">
        <v>561273.3</v>
      </c>
      <c r="D28" s="6" t="n">
        <v>31709.35</v>
      </c>
      <c r="E28" s="6" t="n">
        <v>16618399.65</v>
      </c>
      <c r="F28" s="6" t="n">
        <v>176122.35</v>
      </c>
      <c r="G28" s="6" t="n">
        <v>443945.19</v>
      </c>
      <c r="H28" s="6" t="n">
        <v>419173.53</v>
      </c>
      <c r="I28" s="6" t="n">
        <v>19261.25</v>
      </c>
      <c r="J28" s="6" t="n">
        <v>148257.28</v>
      </c>
      <c r="K28" s="6" t="n">
        <v>292274.89</v>
      </c>
      <c r="L28" s="6" t="n">
        <v>273663.69</v>
      </c>
      <c r="M28" s="6" t="n">
        <v>1343.07</v>
      </c>
      <c r="N28" s="6" t="n">
        <v>445813.27</v>
      </c>
      <c r="O28" s="6" t="n">
        <v>309.96</v>
      </c>
      <c r="P28" s="7" t="n">
        <f aca="false">C28+D28+E28+F28+G28+H28+I28+J28+K28+L28+M28+N28+O28</f>
        <v>19431546.78</v>
      </c>
    </row>
    <row r="29" customFormat="false" ht="15" hidden="false" customHeight="false" outlineLevel="0" collapsed="false">
      <c r="A29" s="3" t="s">
        <v>61</v>
      </c>
      <c r="B29" s="3" t="s">
        <v>62</v>
      </c>
      <c r="C29" s="6" t="n">
        <v>3956.61</v>
      </c>
      <c r="D29" s="6" t="n">
        <v>223.54</v>
      </c>
      <c r="E29" s="6" t="n">
        <v>117148.84</v>
      </c>
      <c r="F29" s="6" t="n">
        <v>1241.54</v>
      </c>
      <c r="G29" s="6" t="n">
        <v>3129.52</v>
      </c>
      <c r="H29" s="6" t="n">
        <v>2954.9</v>
      </c>
      <c r="I29" s="6" t="n">
        <v>135.78</v>
      </c>
      <c r="J29" s="6" t="n">
        <v>1045.11</v>
      </c>
      <c r="K29" s="6" t="n">
        <v>2060.35</v>
      </c>
      <c r="L29" s="6" t="n">
        <v>1929.15</v>
      </c>
      <c r="M29" s="6" t="n">
        <v>9.47</v>
      </c>
      <c r="N29" s="6" t="n">
        <v>3142.69</v>
      </c>
      <c r="O29" s="6" t="n">
        <v>2.19</v>
      </c>
      <c r="P29" s="7" t="n">
        <f aca="false">C29+D29+E29+F29+G29+H29+I29+J29+K29+L29+M29+N29+O29</f>
        <v>136979.69</v>
      </c>
    </row>
    <row r="30" customFormat="false" ht="15" hidden="false" customHeight="false" outlineLevel="0" collapsed="false">
      <c r="A30" s="3" t="s">
        <v>63</v>
      </c>
      <c r="B30" s="3" t="s">
        <v>64</v>
      </c>
      <c r="C30" s="6" t="n">
        <v>111752.51</v>
      </c>
      <c r="D30" s="6" t="n">
        <v>11438.41</v>
      </c>
      <c r="E30" s="6" t="n">
        <v>1021454.09</v>
      </c>
      <c r="F30" s="6" t="n">
        <v>66819.77</v>
      </c>
      <c r="G30" s="6" t="n">
        <v>90641.59</v>
      </c>
      <c r="H30" s="6" t="n">
        <v>281819.1</v>
      </c>
      <c r="I30" s="6" t="n">
        <v>1566.22</v>
      </c>
      <c r="J30" s="6" t="n">
        <v>11846.27</v>
      </c>
      <c r="K30" s="6" t="n">
        <v>96432.33</v>
      </c>
      <c r="L30" s="6" t="n">
        <v>65405.23</v>
      </c>
      <c r="M30" s="6" t="n">
        <v>1409.77</v>
      </c>
      <c r="N30" s="6" t="n">
        <v>62767.08</v>
      </c>
      <c r="O30" s="6" t="n">
        <v>48.29</v>
      </c>
      <c r="P30" s="7" t="n">
        <f aca="false">C30+D30+E30+F30+G30+H30+I30+J30+K30+L30+M30+N30+O30</f>
        <v>1823400.66</v>
      </c>
    </row>
    <row r="31" customFormat="false" ht="15" hidden="false" customHeight="false" outlineLevel="0" collapsed="false">
      <c r="A31" s="3" t="s">
        <v>65</v>
      </c>
      <c r="B31" s="3" t="s">
        <v>66</v>
      </c>
      <c r="C31" s="6" t="n">
        <v>0</v>
      </c>
      <c r="D31" s="6" t="n">
        <v>0</v>
      </c>
      <c r="E31" s="6" t="n">
        <v>0</v>
      </c>
      <c r="F31" s="6" t="n">
        <v>0</v>
      </c>
      <c r="G31" s="6" t="n">
        <v>0</v>
      </c>
      <c r="H31" s="6" t="n">
        <v>0</v>
      </c>
      <c r="I31" s="6" t="n">
        <v>0</v>
      </c>
      <c r="J31" s="6" t="n">
        <v>0</v>
      </c>
      <c r="K31" s="6" t="n">
        <v>0</v>
      </c>
      <c r="L31" s="6" t="n">
        <v>0</v>
      </c>
      <c r="M31" s="6" t="n">
        <v>0</v>
      </c>
      <c r="N31" s="6" t="n">
        <v>0</v>
      </c>
      <c r="O31" s="6" t="n">
        <v>0</v>
      </c>
      <c r="P31" s="7" t="n">
        <f aca="false">C31+D31+E31+F31+G31+H31+I31+J31+K31+L31+M31+N31+O31</f>
        <v>0</v>
      </c>
    </row>
    <row r="32" customFormat="false" ht="15" hidden="false" customHeight="false" outlineLevel="0" collapsed="false">
      <c r="A32" s="3" t="s">
        <v>67</v>
      </c>
      <c r="B32" s="3" t="s">
        <v>68</v>
      </c>
      <c r="C32" s="6" t="n">
        <v>9055.49</v>
      </c>
      <c r="D32" s="6" t="n">
        <v>955.21</v>
      </c>
      <c r="E32" s="6" t="n">
        <v>72287.97</v>
      </c>
      <c r="F32" s="6" t="n">
        <v>30813.64</v>
      </c>
      <c r="G32" s="6" t="n">
        <v>14463.67</v>
      </c>
      <c r="H32" s="6" t="n">
        <v>2769.77</v>
      </c>
      <c r="I32" s="6" t="n">
        <v>203.24</v>
      </c>
      <c r="J32" s="6" t="n">
        <v>1098.52</v>
      </c>
      <c r="K32" s="6" t="n">
        <v>3560.64</v>
      </c>
      <c r="L32" s="6" t="n">
        <v>7047.41</v>
      </c>
      <c r="M32" s="6" t="n">
        <v>358.79</v>
      </c>
      <c r="N32" s="6" t="n">
        <v>46710.41</v>
      </c>
      <c r="O32" s="6" t="n">
        <v>3.58</v>
      </c>
      <c r="P32" s="7" t="n">
        <f aca="false">C32+D32+E32+F32+G32+H32+I32+J32+K32+L32+M32+N32+O32</f>
        <v>189328.34</v>
      </c>
    </row>
    <row r="33" customFormat="false" ht="15" hidden="false" customHeight="false" outlineLevel="0" collapsed="false">
      <c r="A33" s="3" t="s">
        <v>69</v>
      </c>
      <c r="B33" s="3" t="s">
        <v>70</v>
      </c>
      <c r="C33" s="6" t="n">
        <v>0</v>
      </c>
      <c r="D33" s="6" t="n">
        <v>0</v>
      </c>
      <c r="E33" s="6" t="n">
        <v>0</v>
      </c>
      <c r="F33" s="6" t="n">
        <v>16058.1</v>
      </c>
      <c r="G33" s="6" t="n">
        <v>0</v>
      </c>
      <c r="H33" s="6" t="n">
        <v>0</v>
      </c>
      <c r="I33" s="6" t="n">
        <v>0</v>
      </c>
      <c r="J33" s="6" t="n">
        <v>0</v>
      </c>
      <c r="K33" s="6" t="n">
        <v>0</v>
      </c>
      <c r="L33" s="6" t="n">
        <v>0</v>
      </c>
      <c r="M33" s="6" t="n">
        <v>0</v>
      </c>
      <c r="N33" s="6" t="n">
        <v>2153.06</v>
      </c>
      <c r="O33" s="6" t="n">
        <v>0</v>
      </c>
      <c r="P33" s="7" t="n">
        <f aca="false">C33+D33+E33+F33+G33+H33+I33+J33+K33+L33+M33+N33+O33</f>
        <v>18211.16</v>
      </c>
    </row>
    <row r="34" customFormat="false" ht="15" hidden="false" customHeight="false" outlineLevel="0" collapsed="false">
      <c r="A34" s="4" t="s">
        <v>71</v>
      </c>
      <c r="B34" s="4" t="s">
        <v>72</v>
      </c>
      <c r="C34" s="7" t="n">
        <f aca="false">C39+C38+C37+C36+C35</f>
        <v>86355.63</v>
      </c>
      <c r="D34" s="7" t="n">
        <f aca="false">D39+D38+D37+D36+D35</f>
        <v>3318.25</v>
      </c>
      <c r="E34" s="7" t="n">
        <f aca="false">E39+E38+E37+E36+E35</f>
        <v>2104822.74</v>
      </c>
      <c r="F34" s="7" t="n">
        <f aca="false">F39+F38+F37+F36+F35</f>
        <v>6326.44</v>
      </c>
      <c r="G34" s="7" t="n">
        <f aca="false">G39+G38+G37+G36+G35</f>
        <v>53539.12</v>
      </c>
      <c r="H34" s="7" t="n">
        <f aca="false">H39+H38+H37+H36+H35</f>
        <v>211198.89</v>
      </c>
      <c r="I34" s="7" t="n">
        <f aca="false">I39+I38+I37+I36+I35</f>
        <v>2593.74</v>
      </c>
      <c r="J34" s="7" t="n">
        <f aca="false">J39+J38+J37+J36+J35</f>
        <v>15978.75</v>
      </c>
      <c r="K34" s="7" t="n">
        <f aca="false">K39+K38+K37+K36+K35</f>
        <v>39728.6</v>
      </c>
      <c r="L34" s="7" t="n">
        <f aca="false">L39+L38+L37+L36+L35</f>
        <v>34211.97</v>
      </c>
      <c r="M34" s="7" t="n">
        <f aca="false">M39+M38+M37+M36+M35</f>
        <v>190.01</v>
      </c>
      <c r="N34" s="7" t="n">
        <f aca="false">N39+N38+N37+N36+N35</f>
        <v>25488.24</v>
      </c>
      <c r="O34" s="7" t="n">
        <f aca="false">O39+O38+O37+O36+O35</f>
        <v>37.88</v>
      </c>
      <c r="P34" s="7" t="n">
        <f aca="false">C34+D34+E34+F34+G34+H34+I34+J34+K34+L34+M34+N34+O34</f>
        <v>2583790.26</v>
      </c>
    </row>
    <row r="35" customFormat="false" ht="15" hidden="false" customHeight="false" outlineLevel="0" collapsed="false">
      <c r="A35" s="3" t="s">
        <v>73</v>
      </c>
      <c r="B35" s="3" t="s">
        <v>74</v>
      </c>
      <c r="C35" s="6" t="n">
        <v>86355.63</v>
      </c>
      <c r="D35" s="6" t="n">
        <v>3318.25</v>
      </c>
      <c r="E35" s="6" t="n">
        <v>2104822.74</v>
      </c>
      <c r="F35" s="6" t="n">
        <v>6326.44</v>
      </c>
      <c r="G35" s="6" t="n">
        <v>53539.12</v>
      </c>
      <c r="H35" s="6" t="n">
        <v>211198.89</v>
      </c>
      <c r="I35" s="6" t="n">
        <v>2593.74</v>
      </c>
      <c r="J35" s="6" t="n">
        <v>15978.75</v>
      </c>
      <c r="K35" s="6" t="n">
        <v>39728.6</v>
      </c>
      <c r="L35" s="6" t="n">
        <v>34211.97</v>
      </c>
      <c r="M35" s="6" t="n">
        <v>190.01</v>
      </c>
      <c r="N35" s="6" t="n">
        <v>25488.24</v>
      </c>
      <c r="O35" s="6" t="n">
        <v>37.88</v>
      </c>
      <c r="P35" s="7" t="n">
        <f aca="false">C35+D35+E35+F35+G35+H35+I35+J35+K35+L35+M35+N35+O35</f>
        <v>2583790.26</v>
      </c>
    </row>
    <row r="36" customFormat="false" ht="15" hidden="false" customHeight="false" outlineLevel="0" collapsed="false">
      <c r="A36" s="3" t="s">
        <v>75</v>
      </c>
      <c r="B36" s="3" t="s">
        <v>76</v>
      </c>
      <c r="C36" s="6" t="n">
        <v>0</v>
      </c>
      <c r="D36" s="6" t="n">
        <v>0</v>
      </c>
      <c r="E36" s="6" t="n">
        <v>0</v>
      </c>
      <c r="F36" s="6" t="n">
        <v>0</v>
      </c>
      <c r="G36" s="6" t="n">
        <v>0</v>
      </c>
      <c r="H36" s="6" t="n">
        <v>0</v>
      </c>
      <c r="I36" s="6" t="n">
        <v>0</v>
      </c>
      <c r="J36" s="6" t="n">
        <v>0</v>
      </c>
      <c r="K36" s="6" t="n">
        <v>0</v>
      </c>
      <c r="L36" s="6" t="n">
        <v>0</v>
      </c>
      <c r="M36" s="6" t="n">
        <v>0</v>
      </c>
      <c r="N36" s="6" t="n">
        <v>0</v>
      </c>
      <c r="O36" s="6" t="n">
        <v>0</v>
      </c>
      <c r="P36" s="7" t="n">
        <f aca="false">C36+D36+E36+F36+G36+H36+I36+J36+K36+L36+M36+N36+O36</f>
        <v>0</v>
      </c>
    </row>
    <row r="37" customFormat="false" ht="15" hidden="false" customHeight="false" outlineLevel="0" collapsed="false">
      <c r="A37" s="3" t="s">
        <v>77</v>
      </c>
      <c r="B37" s="3" t="s">
        <v>78</v>
      </c>
      <c r="C37" s="6" t="n">
        <v>0</v>
      </c>
      <c r="D37" s="6" t="n">
        <v>0</v>
      </c>
      <c r="E37" s="6" t="n">
        <v>0</v>
      </c>
      <c r="F37" s="6" t="n">
        <v>0</v>
      </c>
      <c r="G37" s="6" t="n">
        <v>0</v>
      </c>
      <c r="H37" s="6" t="n">
        <v>0</v>
      </c>
      <c r="I37" s="6" t="n">
        <v>0</v>
      </c>
      <c r="J37" s="6" t="n">
        <v>0</v>
      </c>
      <c r="K37" s="6" t="n">
        <v>0</v>
      </c>
      <c r="L37" s="6" t="n">
        <v>0</v>
      </c>
      <c r="M37" s="6" t="n">
        <v>0</v>
      </c>
      <c r="N37" s="6" t="n">
        <v>0</v>
      </c>
      <c r="O37" s="6" t="n">
        <v>0</v>
      </c>
      <c r="P37" s="7" t="n">
        <f aca="false">C37+D37+E37+F37+G37+H37+I37+J37+K37+L37+M37+N37+O37</f>
        <v>0</v>
      </c>
    </row>
    <row r="38" customFormat="false" ht="15" hidden="false" customHeight="false" outlineLevel="0" collapsed="false">
      <c r="A38" s="3" t="s">
        <v>79</v>
      </c>
      <c r="B38" s="3" t="s">
        <v>80</v>
      </c>
      <c r="C38" s="6" t="n">
        <v>0</v>
      </c>
      <c r="D38" s="6" t="n">
        <v>0</v>
      </c>
      <c r="E38" s="6" t="n">
        <v>0</v>
      </c>
      <c r="F38" s="6" t="n">
        <v>0</v>
      </c>
      <c r="G38" s="6" t="n">
        <v>0</v>
      </c>
      <c r="H38" s="6" t="n">
        <v>0</v>
      </c>
      <c r="I38" s="6" t="n">
        <v>0</v>
      </c>
      <c r="J38" s="6" t="n">
        <v>0</v>
      </c>
      <c r="K38" s="6" t="n">
        <v>0</v>
      </c>
      <c r="L38" s="6" t="n">
        <v>0</v>
      </c>
      <c r="M38" s="6" t="n">
        <v>0</v>
      </c>
      <c r="N38" s="6" t="n">
        <v>0</v>
      </c>
      <c r="O38" s="6" t="n">
        <v>0</v>
      </c>
      <c r="P38" s="7" t="n">
        <f aca="false">C38+D38+E38+F38+G38+H38+I38+J38+K38+L38+M38+N38+O38</f>
        <v>0</v>
      </c>
    </row>
    <row r="39" customFormat="false" ht="15" hidden="false" customHeight="false" outlineLevel="0" collapsed="false">
      <c r="A39" s="3" t="s">
        <v>81</v>
      </c>
      <c r="B39" s="3" t="s">
        <v>82</v>
      </c>
      <c r="C39" s="6" t="n">
        <v>0</v>
      </c>
      <c r="D39" s="6" t="n">
        <v>0</v>
      </c>
      <c r="E39" s="6" t="n">
        <v>0</v>
      </c>
      <c r="F39" s="6" t="n">
        <v>0</v>
      </c>
      <c r="G39" s="6" t="n">
        <v>0</v>
      </c>
      <c r="H39" s="6" t="n">
        <v>0</v>
      </c>
      <c r="I39" s="6" t="n">
        <v>0</v>
      </c>
      <c r="J39" s="6" t="n">
        <v>0</v>
      </c>
      <c r="K39" s="6" t="n">
        <v>0</v>
      </c>
      <c r="L39" s="6" t="n">
        <v>0</v>
      </c>
      <c r="M39" s="6" t="n">
        <v>0</v>
      </c>
      <c r="N39" s="6" t="n">
        <v>0</v>
      </c>
      <c r="O39" s="6" t="n">
        <v>0</v>
      </c>
      <c r="P39" s="7" t="n">
        <f aca="false">C39+D39+E39+F39+G39+H39+I39+J39+K39+L39+M39+N39+O39</f>
        <v>0</v>
      </c>
    </row>
    <row r="40" customFormat="false" ht="15" hidden="false" customHeight="false" outlineLevel="0" collapsed="false">
      <c r="A40" s="4" t="s">
        <v>83</v>
      </c>
      <c r="B40" s="4" t="s">
        <v>84</v>
      </c>
      <c r="C40" s="7" t="n">
        <f aca="false">C42+C41</f>
        <v>32105.84</v>
      </c>
      <c r="D40" s="7" t="n">
        <f aca="false">D42+D41</f>
        <v>3386.64</v>
      </c>
      <c r="E40" s="7" t="n">
        <f aca="false">E42+E41</f>
        <v>256293.72</v>
      </c>
      <c r="F40" s="7" t="n">
        <f aca="false">F42+F41</f>
        <v>109248.37</v>
      </c>
      <c r="G40" s="7" t="n">
        <f aca="false">G42+G41</f>
        <v>51280.3</v>
      </c>
      <c r="H40" s="7" t="n">
        <f aca="false">H42+H41</f>
        <v>9820.09</v>
      </c>
      <c r="I40" s="7" t="n">
        <f aca="false">I42+I41</f>
        <v>720.58</v>
      </c>
      <c r="J40" s="7" t="n">
        <f aca="false">J42+J41</f>
        <v>3894.76</v>
      </c>
      <c r="K40" s="7" t="n">
        <f aca="false">K42+K41</f>
        <v>12624.12</v>
      </c>
      <c r="L40" s="7" t="n">
        <f aca="false">L42+L41</f>
        <v>24986.27</v>
      </c>
      <c r="M40" s="7" t="n">
        <f aca="false">M42+M41</f>
        <v>1272.08</v>
      </c>
      <c r="N40" s="7" t="n">
        <f aca="false">N42+N41</f>
        <v>165609.63</v>
      </c>
      <c r="O40" s="7" t="n">
        <f aca="false">O42+O41</f>
        <v>12.69</v>
      </c>
      <c r="P40" s="7" t="n">
        <f aca="false">C40+D40+E40+F40+G40+H40+I40+J40+K40+L40+M40+N40+O40</f>
        <v>671255.09</v>
      </c>
    </row>
    <row r="41" customFormat="false" ht="15" hidden="false" customHeight="false" outlineLevel="0" collapsed="false">
      <c r="A41" s="3" t="s">
        <v>85</v>
      </c>
      <c r="B41" s="3" t="s">
        <v>86</v>
      </c>
      <c r="C41" s="6" t="n">
        <v>32105.84</v>
      </c>
      <c r="D41" s="6" t="n">
        <v>3386.64</v>
      </c>
      <c r="E41" s="6" t="n">
        <v>256293.72</v>
      </c>
      <c r="F41" s="6" t="n">
        <v>109248.37</v>
      </c>
      <c r="G41" s="6" t="n">
        <v>51280.3</v>
      </c>
      <c r="H41" s="6" t="n">
        <v>9820.09</v>
      </c>
      <c r="I41" s="6" t="n">
        <v>720.58</v>
      </c>
      <c r="J41" s="6" t="n">
        <v>3894.76</v>
      </c>
      <c r="K41" s="6" t="n">
        <v>12624.12</v>
      </c>
      <c r="L41" s="6" t="n">
        <v>24986.27</v>
      </c>
      <c r="M41" s="6" t="n">
        <v>1272.08</v>
      </c>
      <c r="N41" s="6" t="n">
        <v>165609.63</v>
      </c>
      <c r="O41" s="6" t="n">
        <v>12.69</v>
      </c>
      <c r="P41" s="7" t="n">
        <f aca="false">C41+D41+E41+F41+G41+H41+I41+J41+K41+L41+M41+N41+O41</f>
        <v>671255.09</v>
      </c>
    </row>
    <row r="42" customFormat="false" ht="15" hidden="false" customHeight="false" outlineLevel="0" collapsed="false">
      <c r="A42" s="3" t="s">
        <v>87</v>
      </c>
      <c r="B42" s="3" t="s">
        <v>88</v>
      </c>
      <c r="C42" s="6" t="n">
        <v>0</v>
      </c>
      <c r="D42" s="6" t="n">
        <v>0</v>
      </c>
      <c r="E42" s="6" t="n">
        <v>0</v>
      </c>
      <c r="F42" s="6" t="n">
        <v>0</v>
      </c>
      <c r="G42" s="6" t="n">
        <v>0</v>
      </c>
      <c r="H42" s="6" t="n">
        <v>0</v>
      </c>
      <c r="I42" s="6" t="n">
        <v>0</v>
      </c>
      <c r="J42" s="6" t="n">
        <v>0</v>
      </c>
      <c r="K42" s="6" t="n">
        <v>0</v>
      </c>
      <c r="L42" s="6" t="n">
        <v>0</v>
      </c>
      <c r="M42" s="6" t="n">
        <v>0</v>
      </c>
      <c r="N42" s="6" t="n">
        <v>0</v>
      </c>
      <c r="O42" s="6" t="n">
        <v>0</v>
      </c>
      <c r="P42" s="7" t="n">
        <f aca="false">C42+D42+E42+F42+G42+H42+I42+J42+K42+L42+M42+N42+O42</f>
        <v>0</v>
      </c>
    </row>
    <row r="43" customFormat="false" ht="15" hidden="false" customHeight="false" outlineLevel="0" collapsed="false">
      <c r="A43" s="3" t="s">
        <v>89</v>
      </c>
      <c r="B43" s="3" t="s">
        <v>90</v>
      </c>
      <c r="C43" s="6" t="n">
        <v>101730.16</v>
      </c>
      <c r="D43" s="6" t="n">
        <v>3393.74</v>
      </c>
      <c r="E43" s="6" t="n">
        <v>2580379.51</v>
      </c>
      <c r="F43" s="6" t="n">
        <v>4179.87</v>
      </c>
      <c r="G43" s="6" t="n">
        <v>49154.05</v>
      </c>
      <c r="H43" s="6" t="n">
        <v>38119.52</v>
      </c>
      <c r="I43" s="6" t="n">
        <v>2907.75</v>
      </c>
      <c r="J43" s="6" t="n">
        <v>15821.32</v>
      </c>
      <c r="K43" s="6" t="n">
        <v>43212.78</v>
      </c>
      <c r="L43" s="6" t="n">
        <v>38713.79</v>
      </c>
      <c r="M43" s="6" t="n">
        <v>207.49</v>
      </c>
      <c r="N43" s="6" t="n">
        <v>28963.48</v>
      </c>
      <c r="O43" s="6" t="n">
        <v>25.04</v>
      </c>
      <c r="P43" s="7" t="n">
        <f aca="false">C43+D43+E43+F43+G43+H43+I43+J43+K43+L43+M43+N43+O43</f>
        <v>2906808.5</v>
      </c>
    </row>
    <row r="44" customFormat="false" ht="15" hidden="false" customHeight="false" outlineLevel="0" collapsed="false">
      <c r="A44" s="3" t="s">
        <v>91</v>
      </c>
      <c r="B44" s="3" t="s">
        <v>92</v>
      </c>
      <c r="C44" s="6" t="n">
        <v>0</v>
      </c>
      <c r="D44" s="6" t="n">
        <v>0</v>
      </c>
      <c r="E44" s="6" t="n">
        <v>0</v>
      </c>
      <c r="F44" s="6" t="n">
        <v>0</v>
      </c>
      <c r="G44" s="6" t="n">
        <v>0</v>
      </c>
      <c r="H44" s="6" t="n">
        <v>0</v>
      </c>
      <c r="I44" s="6" t="n">
        <v>0</v>
      </c>
      <c r="J44" s="6" t="n">
        <v>0</v>
      </c>
      <c r="K44" s="6" t="n">
        <v>0</v>
      </c>
      <c r="L44" s="6" t="n">
        <v>0</v>
      </c>
      <c r="M44" s="6" t="n">
        <v>0</v>
      </c>
      <c r="N44" s="6" t="n">
        <v>0</v>
      </c>
      <c r="O44" s="6" t="n">
        <v>0</v>
      </c>
      <c r="P44" s="7" t="n">
        <f aca="false">C44+D44+E44+F44+G44+H44+I44+J44+K44+L44+M44+N44+O44</f>
        <v>0</v>
      </c>
    </row>
    <row r="45" customFormat="false" ht="15" hidden="false" customHeight="false" outlineLevel="0" collapsed="false">
      <c r="A45" s="3" t="s">
        <v>93</v>
      </c>
      <c r="B45" s="3" t="s">
        <v>94</v>
      </c>
      <c r="C45" s="6" t="n">
        <v>0</v>
      </c>
      <c r="D45" s="6" t="n">
        <v>0</v>
      </c>
      <c r="E45" s="6" t="n">
        <v>0</v>
      </c>
      <c r="F45" s="6" t="n">
        <v>0</v>
      </c>
      <c r="G45" s="6" t="n">
        <v>0</v>
      </c>
      <c r="H45" s="6" t="n">
        <v>0</v>
      </c>
      <c r="I45" s="6" t="n">
        <v>0</v>
      </c>
      <c r="J45" s="6" t="n">
        <v>0</v>
      </c>
      <c r="K45" s="6" t="n">
        <v>0</v>
      </c>
      <c r="L45" s="6" t="n">
        <v>0</v>
      </c>
      <c r="M45" s="6" t="n">
        <v>0</v>
      </c>
      <c r="N45" s="6" t="n">
        <v>0</v>
      </c>
      <c r="O45" s="6" t="n">
        <v>0</v>
      </c>
      <c r="P45" s="7" t="n">
        <f aca="false">C45+D45+E45+F45+G45+H45+I45+J45+K45+L45+M45+N45+O45</f>
        <v>0</v>
      </c>
    </row>
    <row r="46" customFormat="false" ht="15" hidden="false" customHeight="false" outlineLevel="0" collapsed="false">
      <c r="A46" s="4" t="s">
        <v>95</v>
      </c>
      <c r="B46" s="4" t="s">
        <v>96</v>
      </c>
      <c r="C46" s="7" t="n">
        <f aca="false">C47+C48+C51</f>
        <v>20148247.81</v>
      </c>
      <c r="D46" s="7" t="n">
        <f aca="false">D47+D48+D51</f>
        <v>37430.28</v>
      </c>
      <c r="E46" s="7" t="n">
        <f aca="false">E47+E48+E51</f>
        <v>33246201.18</v>
      </c>
      <c r="F46" s="7" t="n">
        <f aca="false">F47+F48+F51</f>
        <v>91929.54</v>
      </c>
      <c r="G46" s="7" t="n">
        <f aca="false">G47+G48+G51</f>
        <v>1102194.62</v>
      </c>
      <c r="H46" s="7" t="n">
        <f aca="false">H47+H48+H51</f>
        <v>1293270.04</v>
      </c>
      <c r="I46" s="7" t="n">
        <f aca="false">I47+I48+I51</f>
        <v>34939.02</v>
      </c>
      <c r="J46" s="7" t="n">
        <f aca="false">J47+J48+J51</f>
        <v>354008.32</v>
      </c>
      <c r="K46" s="7" t="n">
        <f aca="false">K47+K48+K51</f>
        <v>823629.33</v>
      </c>
      <c r="L46" s="7" t="n">
        <f aca="false">L47+L48+L51</f>
        <v>427908.05</v>
      </c>
      <c r="M46" s="7" t="n">
        <f aca="false">M47+M48+M51</f>
        <v>3419.89</v>
      </c>
      <c r="N46" s="7" t="n">
        <f aca="false">N47+N48+N51</f>
        <v>325125.22</v>
      </c>
      <c r="O46" s="7" t="n">
        <f aca="false">O47+O48+O51</f>
        <v>541.85</v>
      </c>
      <c r="P46" s="7" t="n">
        <f aca="false">C46+D46+E46+F46+G46+H46+I46+J46+K46+L46+M46+N46+O46</f>
        <v>57888845.15</v>
      </c>
    </row>
    <row r="47" customFormat="false" ht="15" hidden="false" customHeight="false" outlineLevel="0" collapsed="false">
      <c r="A47" s="3" t="s">
        <v>97</v>
      </c>
      <c r="B47" s="3" t="s">
        <v>98</v>
      </c>
      <c r="C47" s="6" t="n">
        <v>3.7</v>
      </c>
      <c r="D47" s="6" t="n">
        <v>533.64</v>
      </c>
      <c r="E47" s="6" t="n">
        <v>22318512.93</v>
      </c>
      <c r="F47" s="6" t="n">
        <v>26952.87</v>
      </c>
      <c r="G47" s="6" t="n">
        <v>78854.87</v>
      </c>
      <c r="H47" s="6" t="n">
        <v>187525.31</v>
      </c>
      <c r="I47" s="6" t="n">
        <v>183.46</v>
      </c>
      <c r="J47" s="6" t="n">
        <v>1180.63</v>
      </c>
      <c r="K47" s="6" t="n">
        <v>136674.6</v>
      </c>
      <c r="L47" s="6" t="n">
        <v>3746.64</v>
      </c>
      <c r="M47" s="6" t="n">
        <v>40.35</v>
      </c>
      <c r="N47" s="6" t="n">
        <v>4659.91</v>
      </c>
      <c r="O47" s="6" t="n">
        <v>1.51</v>
      </c>
      <c r="P47" s="7" t="n">
        <f aca="false">C47+D47+E47+F47+G47+H47+I47+J47+K47+L47+M47+N47+O47</f>
        <v>22758870.42</v>
      </c>
    </row>
    <row r="48" customFormat="false" ht="15" hidden="false" customHeight="false" outlineLevel="0" collapsed="false">
      <c r="A48" s="4" t="s">
        <v>99</v>
      </c>
      <c r="B48" s="4" t="s">
        <v>100</v>
      </c>
      <c r="C48" s="7" t="n">
        <f aca="false">C50+C49</f>
        <v>6935204.57</v>
      </c>
      <c r="D48" s="7" t="n">
        <f aca="false">D50+D49</f>
        <v>23995.43</v>
      </c>
      <c r="E48" s="7" t="n">
        <f aca="false">E50+E49</f>
        <v>10875248.52</v>
      </c>
      <c r="F48" s="7" t="n">
        <f aca="false">F50+F49</f>
        <v>47765.63</v>
      </c>
      <c r="G48" s="7" t="n">
        <f aca="false">G50+G49</f>
        <v>792376.53</v>
      </c>
      <c r="H48" s="7" t="n">
        <f aca="false">H50+H49</f>
        <v>943352.93</v>
      </c>
      <c r="I48" s="7" t="n">
        <f aca="false">I50+I49</f>
        <v>19706.02</v>
      </c>
      <c r="J48" s="7" t="n">
        <f aca="false">J50+J49</f>
        <v>279128.62</v>
      </c>
      <c r="K48" s="7" t="n">
        <f aca="false">K50+K49</f>
        <v>514889.88</v>
      </c>
      <c r="L48" s="7" t="n">
        <f aca="false">L50+L49</f>
        <v>252191.32</v>
      </c>
      <c r="M48" s="7" t="n">
        <f aca="false">M50+M49</f>
        <v>2571.39</v>
      </c>
      <c r="N48" s="7" t="n">
        <f aca="false">N50+N49</f>
        <v>185990.21</v>
      </c>
      <c r="O48" s="7" t="n">
        <f aca="false">O50+O49</f>
        <v>303.15</v>
      </c>
      <c r="P48" s="7" t="n">
        <f aca="false">C48+D48+E48+F48+G48+H48+I48+J48+K48+L48+M48+N48+O48</f>
        <v>20872724.2</v>
      </c>
    </row>
    <row r="49" customFormat="false" ht="15" hidden="false" customHeight="false" outlineLevel="0" collapsed="false">
      <c r="A49" s="3" t="s">
        <v>101</v>
      </c>
      <c r="B49" s="3" t="s">
        <v>102</v>
      </c>
      <c r="C49" s="6" t="n">
        <v>1636771.92</v>
      </c>
      <c r="D49" s="6" t="n">
        <v>19074.44</v>
      </c>
      <c r="E49" s="6" t="n">
        <v>10854334.09</v>
      </c>
      <c r="F49" s="6" t="n">
        <v>40818.5</v>
      </c>
      <c r="G49" s="6" t="n">
        <v>702052.73</v>
      </c>
      <c r="H49" s="6" t="n">
        <v>877453.1</v>
      </c>
      <c r="I49" s="6" t="n">
        <v>13674.8</v>
      </c>
      <c r="J49" s="6" t="n">
        <v>249625.87</v>
      </c>
      <c r="K49" s="6" t="n">
        <v>445940.12</v>
      </c>
      <c r="L49" s="6" t="n">
        <v>183030.25</v>
      </c>
      <c r="M49" s="6" t="n">
        <v>2236.51</v>
      </c>
      <c r="N49" s="6" t="n">
        <v>131034.6</v>
      </c>
      <c r="O49" s="6" t="n">
        <v>212.06</v>
      </c>
      <c r="P49" s="7" t="n">
        <f aca="false">C49+D49+E49+F49+G49+H49+I49+J49+K49+L49+M49+N49+O49</f>
        <v>15156258.99</v>
      </c>
    </row>
    <row r="50" customFormat="false" ht="15" hidden="false" customHeight="false" outlineLevel="0" collapsed="false">
      <c r="A50" s="3" t="s">
        <v>103</v>
      </c>
      <c r="B50" s="3" t="s">
        <v>104</v>
      </c>
      <c r="C50" s="6" t="n">
        <v>5298432.65</v>
      </c>
      <c r="D50" s="6" t="n">
        <v>4920.99</v>
      </c>
      <c r="E50" s="6" t="n">
        <v>20914.43</v>
      </c>
      <c r="F50" s="6" t="n">
        <v>6947.13</v>
      </c>
      <c r="G50" s="6" t="n">
        <v>90323.8</v>
      </c>
      <c r="H50" s="6" t="n">
        <v>65899.83</v>
      </c>
      <c r="I50" s="6" t="n">
        <v>6031.22</v>
      </c>
      <c r="J50" s="6" t="n">
        <v>29502.75</v>
      </c>
      <c r="K50" s="6" t="n">
        <v>68949.76</v>
      </c>
      <c r="L50" s="6" t="n">
        <v>69161.07</v>
      </c>
      <c r="M50" s="6" t="n">
        <v>334.88</v>
      </c>
      <c r="N50" s="6" t="n">
        <v>54955.61</v>
      </c>
      <c r="O50" s="6" t="n">
        <v>91.09</v>
      </c>
      <c r="P50" s="7" t="n">
        <f aca="false">C50+D50+E50+F50+G50+H50+I50+J50+K50+L50+M50+N50+O50</f>
        <v>5716465.21</v>
      </c>
    </row>
    <row r="51" customFormat="false" ht="15" hidden="false" customHeight="false" outlineLevel="0" collapsed="false">
      <c r="A51" s="3" t="s">
        <v>105</v>
      </c>
      <c r="B51" s="3" t="s">
        <v>106</v>
      </c>
      <c r="C51" s="6" t="n">
        <v>13213039.54</v>
      </c>
      <c r="D51" s="6" t="n">
        <v>12901.21</v>
      </c>
      <c r="E51" s="6" t="n">
        <v>52439.73</v>
      </c>
      <c r="F51" s="6" t="n">
        <v>17211.04</v>
      </c>
      <c r="G51" s="6" t="n">
        <v>230963.22</v>
      </c>
      <c r="H51" s="6" t="n">
        <v>162391.8</v>
      </c>
      <c r="I51" s="6" t="n">
        <v>15049.54</v>
      </c>
      <c r="J51" s="6" t="n">
        <v>73699.07</v>
      </c>
      <c r="K51" s="6" t="n">
        <v>172064.85</v>
      </c>
      <c r="L51" s="6" t="n">
        <v>171970.09</v>
      </c>
      <c r="M51" s="6" t="n">
        <v>808.15</v>
      </c>
      <c r="N51" s="6" t="n">
        <v>134475.1</v>
      </c>
      <c r="O51" s="6" t="n">
        <v>237.19</v>
      </c>
      <c r="P51" s="7" t="n">
        <f aca="false">C51+D51+E51+F51+G51+H51+I51+J51+K51+L51+M51+N51+O51</f>
        <v>14257250.53</v>
      </c>
    </row>
    <row r="52" customFormat="false" ht="15" hidden="false" customHeight="false" outlineLevel="0" collapsed="false">
      <c r="A52" s="4" t="s">
        <v>107</v>
      </c>
      <c r="B52" s="4" t="s">
        <v>108</v>
      </c>
      <c r="C52" s="7" t="n">
        <f aca="false">C53+C57</f>
        <v>1611792.06</v>
      </c>
      <c r="D52" s="7" t="n">
        <f aca="false">D53+D57</f>
        <v>7703.43</v>
      </c>
      <c r="E52" s="7" t="n">
        <f aca="false">E53+E57</f>
        <v>4058226.54</v>
      </c>
      <c r="F52" s="7" t="n">
        <f aca="false">F53+F57</f>
        <v>1028827.01</v>
      </c>
      <c r="G52" s="7" t="n">
        <f aca="false">G53+G57</f>
        <v>361433.43</v>
      </c>
      <c r="H52" s="7" t="n">
        <f aca="false">H53+H57</f>
        <v>353628.01</v>
      </c>
      <c r="I52" s="7" t="n">
        <f aca="false">I53+I57</f>
        <v>7848.76</v>
      </c>
      <c r="J52" s="7" t="n">
        <f aca="false">J53+J57</f>
        <v>48556.67</v>
      </c>
      <c r="K52" s="7" t="n">
        <f aca="false">K53+K57</f>
        <v>347624.26</v>
      </c>
      <c r="L52" s="7" t="n">
        <f aca="false">L53+L57</f>
        <v>94475.22</v>
      </c>
      <c r="M52" s="7" t="n">
        <f aca="false">M53+M57</f>
        <v>470.13</v>
      </c>
      <c r="N52" s="7" t="n">
        <f aca="false">N53+N57</f>
        <v>72410.78</v>
      </c>
      <c r="O52" s="7" t="n">
        <f aca="false">O53+O57</f>
        <v>144.34</v>
      </c>
      <c r="P52" s="7" t="n">
        <f aca="false">C52+D52+E52+F52+G52+H52+I52+J52+K52+L52+M52+N52+O52</f>
        <v>7993140.64</v>
      </c>
    </row>
    <row r="53" customFormat="false" ht="15" hidden="false" customHeight="false" outlineLevel="0" collapsed="false">
      <c r="A53" s="4" t="s">
        <v>109</v>
      </c>
      <c r="B53" s="4" t="s">
        <v>110</v>
      </c>
      <c r="C53" s="7" t="n">
        <f aca="false">C56+C55+C54</f>
        <v>436271.56</v>
      </c>
      <c r="D53" s="7" t="n">
        <f aca="false">D56+D55+D54</f>
        <v>4479.08</v>
      </c>
      <c r="E53" s="7" t="n">
        <f aca="false">E56+E55+E54</f>
        <v>2795725.1</v>
      </c>
      <c r="F53" s="7" t="n">
        <f aca="false">F56+F55+F54</f>
        <v>296332.71</v>
      </c>
      <c r="G53" s="7" t="n">
        <f aca="false">G56+G55+G54</f>
        <v>182782.56</v>
      </c>
      <c r="H53" s="7" t="n">
        <f aca="false">H56+H55+H54</f>
        <v>182994.93</v>
      </c>
      <c r="I53" s="7" t="n">
        <f aca="false">I56+I55+I54</f>
        <v>4031.89</v>
      </c>
      <c r="J53" s="7" t="n">
        <f aca="false">J56+J55+J54</f>
        <v>24783.15</v>
      </c>
      <c r="K53" s="7" t="n">
        <f aca="false">K56+K55+K54</f>
        <v>177919.1</v>
      </c>
      <c r="L53" s="7" t="n">
        <f aca="false">L56+L55+L54</f>
        <v>51832.33</v>
      </c>
      <c r="M53" s="7" t="n">
        <f aca="false">M56+M55+M54</f>
        <v>276.96</v>
      </c>
      <c r="N53" s="7" t="n">
        <f aca="false">N56+N55+N54</f>
        <v>38730.34</v>
      </c>
      <c r="O53" s="7" t="n">
        <f aca="false">O56+O55+O54</f>
        <v>79.9</v>
      </c>
      <c r="P53" s="7" t="n">
        <f aca="false">C53+D53+E53+F53+G53+H53+I53+J53+K53+L53+M53+N53+O53</f>
        <v>4196239.61</v>
      </c>
    </row>
    <row r="54" customFormat="false" ht="15" hidden="false" customHeight="false" outlineLevel="0" collapsed="false">
      <c r="A54" s="3" t="s">
        <v>111</v>
      </c>
      <c r="B54" s="3" t="s">
        <v>112</v>
      </c>
      <c r="C54" s="6" t="n">
        <v>115183.06</v>
      </c>
      <c r="D54" s="6" t="n">
        <v>1190.3</v>
      </c>
      <c r="E54" s="6" t="n">
        <v>737532.89</v>
      </c>
      <c r="F54" s="6" t="n">
        <v>78187.29</v>
      </c>
      <c r="G54" s="6" t="n">
        <v>48527</v>
      </c>
      <c r="H54" s="6" t="n">
        <v>48577.44</v>
      </c>
      <c r="I54" s="6" t="n">
        <v>1064.93</v>
      </c>
      <c r="J54" s="6" t="n">
        <v>6709.11</v>
      </c>
      <c r="K54" s="6" t="n">
        <v>47187.93</v>
      </c>
      <c r="L54" s="6" t="n">
        <v>13689.52</v>
      </c>
      <c r="M54" s="6" t="n">
        <v>73.14</v>
      </c>
      <c r="N54" s="6" t="n">
        <v>10225.44</v>
      </c>
      <c r="O54" s="6" t="n">
        <v>21.1</v>
      </c>
      <c r="P54" s="7" t="n">
        <f aca="false">C54+D54+E54+F54+G54+H54+I54+J54+K54+L54+M54+N54+O54</f>
        <v>1108169.15</v>
      </c>
    </row>
    <row r="55" customFormat="false" ht="15" hidden="false" customHeight="false" outlineLevel="0" collapsed="false">
      <c r="A55" s="3" t="s">
        <v>113</v>
      </c>
      <c r="B55" s="3" t="s">
        <v>114</v>
      </c>
      <c r="C55" s="6" t="n">
        <v>83835.14</v>
      </c>
      <c r="D55" s="6" t="n">
        <v>836.99</v>
      </c>
      <c r="E55" s="6" t="n">
        <v>539026.51</v>
      </c>
      <c r="F55" s="6" t="n">
        <v>57095.73</v>
      </c>
      <c r="G55" s="6" t="n">
        <v>34299.95</v>
      </c>
      <c r="H55" s="6" t="n">
        <v>34357.98</v>
      </c>
      <c r="I55" s="6" t="n">
        <v>773.43</v>
      </c>
      <c r="J55" s="6" t="n">
        <v>4254.66</v>
      </c>
      <c r="K55" s="6" t="n">
        <v>33533.77</v>
      </c>
      <c r="L55" s="6" t="n">
        <v>9945.22</v>
      </c>
      <c r="M55" s="6" t="n">
        <v>53.17</v>
      </c>
      <c r="N55" s="6" t="n">
        <v>7442.6</v>
      </c>
      <c r="O55" s="6" t="n">
        <v>15.34</v>
      </c>
      <c r="P55" s="7" t="n">
        <f aca="false">C55+D55+E55+F55+G55+H55+I55+J55+K55+L55+M55+N55+O55</f>
        <v>805470.49</v>
      </c>
    </row>
    <row r="56" customFormat="false" ht="15" hidden="false" customHeight="false" outlineLevel="0" collapsed="false">
      <c r="A56" s="3" t="s">
        <v>115</v>
      </c>
      <c r="B56" s="3" t="s">
        <v>116</v>
      </c>
      <c r="C56" s="6" t="n">
        <v>237253.36</v>
      </c>
      <c r="D56" s="6" t="n">
        <v>2451.79</v>
      </c>
      <c r="E56" s="6" t="n">
        <v>1519165.7</v>
      </c>
      <c r="F56" s="6" t="n">
        <v>161049.69</v>
      </c>
      <c r="G56" s="6" t="n">
        <v>99955.61</v>
      </c>
      <c r="H56" s="6" t="n">
        <v>100059.51</v>
      </c>
      <c r="I56" s="6" t="n">
        <v>2193.53</v>
      </c>
      <c r="J56" s="6" t="n">
        <v>13819.38</v>
      </c>
      <c r="K56" s="6" t="n">
        <v>97197.4</v>
      </c>
      <c r="L56" s="6" t="n">
        <v>28197.59</v>
      </c>
      <c r="M56" s="6" t="n">
        <v>150.65</v>
      </c>
      <c r="N56" s="6" t="n">
        <v>21062.3</v>
      </c>
      <c r="O56" s="6" t="n">
        <v>43.46</v>
      </c>
      <c r="P56" s="7" t="n">
        <f aca="false">C56+D56+E56+F56+G56+H56+I56+J56+K56+L56+M56+N56+O56</f>
        <v>2282599.97</v>
      </c>
    </row>
    <row r="57" customFormat="false" ht="15" hidden="false" customHeight="false" outlineLevel="0" collapsed="false">
      <c r="A57" s="3" t="s">
        <v>117</v>
      </c>
      <c r="B57" s="3" t="s">
        <v>118</v>
      </c>
      <c r="C57" s="6" t="n">
        <v>1175520.5</v>
      </c>
      <c r="D57" s="6" t="n">
        <v>3224.35</v>
      </c>
      <c r="E57" s="6" t="n">
        <v>1262501.44</v>
      </c>
      <c r="F57" s="6" t="n">
        <v>732494.3</v>
      </c>
      <c r="G57" s="6" t="n">
        <v>178650.87</v>
      </c>
      <c r="H57" s="6" t="n">
        <v>170633.08</v>
      </c>
      <c r="I57" s="6" t="n">
        <v>3816.87</v>
      </c>
      <c r="J57" s="6" t="n">
        <v>23773.52</v>
      </c>
      <c r="K57" s="6" t="n">
        <v>169705.16</v>
      </c>
      <c r="L57" s="6" t="n">
        <v>42642.89</v>
      </c>
      <c r="M57" s="6" t="n">
        <v>193.17</v>
      </c>
      <c r="N57" s="6" t="n">
        <v>33680.44</v>
      </c>
      <c r="O57" s="6" t="n">
        <v>64.44</v>
      </c>
      <c r="P57" s="7" t="n">
        <f aca="false">C57+D57+E57+F57+G57+H57+I57+J57+K57+L57+M57+N57+O57</f>
        <v>3796901.03</v>
      </c>
    </row>
    <row r="58" customFormat="false" ht="15" hidden="false" customHeight="false" outlineLevel="0" collapsed="false">
      <c r="A58" s="4" t="s">
        <v>119</v>
      </c>
      <c r="B58" s="4" t="s">
        <v>120</v>
      </c>
      <c r="C58" s="7" t="n">
        <f aca="false">C59+C65+C71</f>
        <v>8594114.05</v>
      </c>
      <c r="D58" s="7" t="n">
        <f aca="false">D59+D65+D71</f>
        <v>452849.23</v>
      </c>
      <c r="E58" s="7" t="n">
        <f aca="false">E59+E65+E71</f>
        <v>25583484.41</v>
      </c>
      <c r="F58" s="7" t="n">
        <f aca="false">F59+F65+F71</f>
        <v>5411815.43</v>
      </c>
      <c r="G58" s="7" t="n">
        <f aca="false">G59+G65+G71</f>
        <v>6233077.68</v>
      </c>
      <c r="H58" s="7" t="n">
        <f aca="false">H59+H65+H71</f>
        <v>24158460.63</v>
      </c>
      <c r="I58" s="7" t="n">
        <f aca="false">I59+I65+I71</f>
        <v>67796.2</v>
      </c>
      <c r="J58" s="7" t="n">
        <f aca="false">J59+J65+J71</f>
        <v>2824348.42</v>
      </c>
      <c r="K58" s="7" t="n">
        <f aca="false">K59+K65+K71</f>
        <v>2249471.06</v>
      </c>
      <c r="L58" s="7" t="n">
        <f aca="false">L59+L65+L71</f>
        <v>1811510.71</v>
      </c>
      <c r="M58" s="7" t="n">
        <f aca="false">M59+M65+M71</f>
        <v>8572.51</v>
      </c>
      <c r="N58" s="7" t="n">
        <f aca="false">N59+N65+N71</f>
        <v>1661454.56</v>
      </c>
      <c r="O58" s="7" t="n">
        <f aca="false">O59+O65+O71</f>
        <v>895.06</v>
      </c>
      <c r="P58" s="7" t="n">
        <f aca="false">C58+D58+E58+F58+G58+H58+I58+J58+K58+L58+M58+N58+O58</f>
        <v>79057849.95</v>
      </c>
    </row>
    <row r="59" customFormat="false" ht="15" hidden="false" customHeight="false" outlineLevel="0" collapsed="false">
      <c r="A59" s="4" t="s">
        <v>121</v>
      </c>
      <c r="B59" s="4" t="s">
        <v>122</v>
      </c>
      <c r="C59" s="7" t="n">
        <f aca="false">C64+C63+C62+C61+C60</f>
        <v>7397777.46</v>
      </c>
      <c r="D59" s="7" t="n">
        <f aca="false">D64+D63+D62+D61+D60</f>
        <v>409727.72</v>
      </c>
      <c r="E59" s="7" t="n">
        <f aca="false">E64+E63+E62+E61+E60</f>
        <v>20635709.79</v>
      </c>
      <c r="F59" s="7" t="n">
        <f aca="false">F64+F63+F62+F61+F60</f>
        <v>5382941.08</v>
      </c>
      <c r="G59" s="7" t="n">
        <f aca="false">G64+G63+G62+G61+G60</f>
        <v>5013978.98</v>
      </c>
      <c r="H59" s="7" t="n">
        <f aca="false">H64+H63+H62+H61+H60</f>
        <v>23633041.35</v>
      </c>
      <c r="I59" s="7" t="n">
        <f aca="false">I64+I63+I62+I61+I60</f>
        <v>60318.01</v>
      </c>
      <c r="J59" s="7" t="n">
        <f aca="false">J64+J63+J62+J61+J60</f>
        <v>2751145.74</v>
      </c>
      <c r="K59" s="7" t="n">
        <f aca="false">K64+K63+K62+K61+K60</f>
        <v>2090011.85</v>
      </c>
      <c r="L59" s="7" t="n">
        <f aca="false">L64+L63+L62+L61+L60</f>
        <v>1692027.81</v>
      </c>
      <c r="M59" s="7" t="n">
        <f aca="false">M64+M63+M62+M61+M60</f>
        <v>5953.36</v>
      </c>
      <c r="N59" s="7" t="n">
        <f aca="false">N64+N63+N62+N61+N60</f>
        <v>1556047.49</v>
      </c>
      <c r="O59" s="7" t="n">
        <f aca="false">O64+O63+O62+O61+O60</f>
        <v>787.53</v>
      </c>
      <c r="P59" s="7" t="n">
        <f aca="false">C59+D59+E59+F59+G59+H59+I59+J59+K59+L59+M59+N59+O59</f>
        <v>70629468.17</v>
      </c>
    </row>
    <row r="60" customFormat="false" ht="15" hidden="false" customHeight="false" outlineLevel="0" collapsed="false">
      <c r="A60" s="3" t="s">
        <v>123</v>
      </c>
      <c r="B60" s="3" t="s">
        <v>124</v>
      </c>
      <c r="C60" s="6" t="n">
        <v>2631206.47</v>
      </c>
      <c r="D60" s="6" t="n">
        <v>46172.28</v>
      </c>
      <c r="E60" s="6" t="n">
        <v>13649.96</v>
      </c>
      <c r="F60" s="6" t="n">
        <v>1165916.6</v>
      </c>
      <c r="G60" s="6" t="n">
        <v>1152988.31</v>
      </c>
      <c r="H60" s="6" t="n">
        <v>3927298.04</v>
      </c>
      <c r="I60" s="6" t="n">
        <v>5020.82</v>
      </c>
      <c r="J60" s="6" t="n">
        <v>575905.47</v>
      </c>
      <c r="K60" s="6" t="n">
        <v>405774.85</v>
      </c>
      <c r="L60" s="6" t="n">
        <v>303205.9</v>
      </c>
      <c r="M60" s="6" t="n">
        <v>58.59</v>
      </c>
      <c r="N60" s="6" t="n">
        <v>372751.84</v>
      </c>
      <c r="O60" s="6" t="n">
        <v>36.45</v>
      </c>
      <c r="P60" s="7" t="n">
        <f aca="false">C60+D60+E60+F60+G60+H60+I60+J60+K60+L60+M60+N60+O60</f>
        <v>10599985.58</v>
      </c>
    </row>
    <row r="61" customFormat="false" ht="15" hidden="false" customHeight="false" outlineLevel="0" collapsed="false">
      <c r="A61" s="3" t="s">
        <v>125</v>
      </c>
      <c r="B61" s="3" t="s">
        <v>126</v>
      </c>
      <c r="C61" s="6" t="n">
        <v>284631.48</v>
      </c>
      <c r="D61" s="6" t="n">
        <v>30565.6</v>
      </c>
      <c r="E61" s="6" t="n">
        <v>819.85</v>
      </c>
      <c r="F61" s="6" t="n">
        <v>1651650.78</v>
      </c>
      <c r="G61" s="6" t="n">
        <v>470678.97</v>
      </c>
      <c r="H61" s="6" t="n">
        <v>3121224.66</v>
      </c>
      <c r="I61" s="6" t="n">
        <v>218.75</v>
      </c>
      <c r="J61" s="6" t="n">
        <v>202088.08</v>
      </c>
      <c r="K61" s="6" t="n">
        <v>306720.56</v>
      </c>
      <c r="L61" s="6" t="n">
        <v>168267.17</v>
      </c>
      <c r="M61" s="6" t="n">
        <v>57.14</v>
      </c>
      <c r="N61" s="6" t="n">
        <v>208231.6</v>
      </c>
      <c r="O61" s="6" t="n">
        <v>1.89</v>
      </c>
      <c r="P61" s="7" t="n">
        <f aca="false">C61+D61+E61+F61+G61+H61+I61+J61+K61+L61+M61+N61+O61</f>
        <v>6445156.53</v>
      </c>
    </row>
    <row r="62" customFormat="false" ht="15" hidden="false" customHeight="false" outlineLevel="0" collapsed="false">
      <c r="A62" s="3" t="s">
        <v>127</v>
      </c>
      <c r="B62" s="3" t="s">
        <v>128</v>
      </c>
      <c r="C62" s="6" t="n">
        <v>4481939.51</v>
      </c>
      <c r="D62" s="6" t="n">
        <v>332989.84</v>
      </c>
      <c r="E62" s="6" t="n">
        <v>20621239.98</v>
      </c>
      <c r="F62" s="6" t="n">
        <v>2565373.7</v>
      </c>
      <c r="G62" s="6" t="n">
        <v>3390311.7</v>
      </c>
      <c r="H62" s="6" t="n">
        <v>16584518.65</v>
      </c>
      <c r="I62" s="6" t="n">
        <v>55078.44</v>
      </c>
      <c r="J62" s="6" t="n">
        <v>1973152.19</v>
      </c>
      <c r="K62" s="6" t="n">
        <v>1377516.44</v>
      </c>
      <c r="L62" s="6" t="n">
        <v>1220554.74</v>
      </c>
      <c r="M62" s="6" t="n">
        <v>5837.63</v>
      </c>
      <c r="N62" s="6" t="n">
        <v>975064.05</v>
      </c>
      <c r="O62" s="6" t="n">
        <v>749.19</v>
      </c>
      <c r="P62" s="7" t="n">
        <f aca="false">C62+D62+E62+F62+G62+H62+I62+J62+K62+L62+M62+N62+O62</f>
        <v>53584326.06</v>
      </c>
    </row>
    <row r="63" customFormat="false" ht="15" hidden="false" customHeight="false" outlineLevel="0" collapsed="false">
      <c r="A63" s="3" t="s">
        <v>129</v>
      </c>
      <c r="B63" s="3" t="s">
        <v>130</v>
      </c>
      <c r="C63" s="6" t="n">
        <v>0</v>
      </c>
      <c r="D63" s="6" t="n">
        <v>0</v>
      </c>
      <c r="E63" s="6" t="n">
        <v>0</v>
      </c>
      <c r="F63" s="6" t="n">
        <v>0</v>
      </c>
      <c r="G63" s="6" t="n">
        <v>0</v>
      </c>
      <c r="H63" s="6" t="n">
        <v>0</v>
      </c>
      <c r="I63" s="6" t="n">
        <v>0</v>
      </c>
      <c r="J63" s="6" t="n">
        <v>0</v>
      </c>
      <c r="K63" s="6" t="n">
        <v>0</v>
      </c>
      <c r="L63" s="6" t="n">
        <v>0</v>
      </c>
      <c r="M63" s="6" t="n">
        <v>0</v>
      </c>
      <c r="N63" s="6" t="n">
        <v>0</v>
      </c>
      <c r="O63" s="6" t="n">
        <v>0</v>
      </c>
      <c r="P63" s="7" t="n">
        <f aca="false">C63+D63+E63+F63+G63+H63+I63+J63+K63+L63+M63+N63+O63</f>
        <v>0</v>
      </c>
    </row>
    <row r="64" customFormat="false" ht="15" hidden="false" customHeight="false" outlineLevel="0" collapsed="false">
      <c r="A64" s="3" t="s">
        <v>131</v>
      </c>
      <c r="B64" s="3" t="s">
        <v>132</v>
      </c>
      <c r="C64" s="6" t="n">
        <v>0</v>
      </c>
      <c r="D64" s="6" t="n">
        <v>0</v>
      </c>
      <c r="E64" s="6" t="n">
        <v>0</v>
      </c>
      <c r="F64" s="6" t="n">
        <v>0</v>
      </c>
      <c r="G64" s="6" t="n">
        <v>0</v>
      </c>
      <c r="H64" s="6" t="n">
        <v>0</v>
      </c>
      <c r="I64" s="6" t="n">
        <v>0</v>
      </c>
      <c r="J64" s="6" t="n">
        <v>0</v>
      </c>
      <c r="K64" s="6" t="n">
        <v>0</v>
      </c>
      <c r="L64" s="6" t="n">
        <v>0</v>
      </c>
      <c r="M64" s="6" t="n">
        <v>0</v>
      </c>
      <c r="N64" s="6" t="n">
        <v>0</v>
      </c>
      <c r="O64" s="6" t="n">
        <v>0</v>
      </c>
      <c r="P64" s="7" t="n">
        <f aca="false">C64+D64+E64+F64+G64+H64+I64+J64+K64+L64+M64+N64+O64</f>
        <v>0</v>
      </c>
    </row>
    <row r="65" customFormat="false" ht="15" hidden="false" customHeight="false" outlineLevel="0" collapsed="false">
      <c r="A65" s="4" t="s">
        <v>133</v>
      </c>
      <c r="B65" s="4" t="s">
        <v>134</v>
      </c>
      <c r="C65" s="7" t="n">
        <f aca="false">C70+C69+C68+C67+C66</f>
        <v>1139326.08</v>
      </c>
      <c r="D65" s="7" t="n">
        <f aca="false">D70+D69+D68+D67+D66</f>
        <v>40977.89</v>
      </c>
      <c r="E65" s="7" t="n">
        <f aca="false">E70+E69+E68+E67+E66</f>
        <v>3247562.18</v>
      </c>
      <c r="F65" s="7" t="n">
        <f aca="false">F70+F69+F68+F67+F66</f>
        <v>26105.18</v>
      </c>
      <c r="G65" s="7" t="n">
        <f aca="false">G70+G69+G68+G67+G66</f>
        <v>1187104.2</v>
      </c>
      <c r="H65" s="7" t="n">
        <f aca="false">H70+H69+H68+H67+H66</f>
        <v>501992.57</v>
      </c>
      <c r="I65" s="7" t="n">
        <f aca="false">I70+I69+I68+I67+I66</f>
        <v>5558.5</v>
      </c>
      <c r="J65" s="7" t="n">
        <f aca="false">J70+J69+J68+J67+J66</f>
        <v>61321.73</v>
      </c>
      <c r="K65" s="7" t="n">
        <f aca="false">K70+K69+K68+K67+K66</f>
        <v>130372.43</v>
      </c>
      <c r="L65" s="7" t="n">
        <f aca="false">L70+L69+L68+L67+L66</f>
        <v>94410.12</v>
      </c>
      <c r="M65" s="7" t="n">
        <f aca="false">M70+M69+M68+M67+M66</f>
        <v>2482.42</v>
      </c>
      <c r="N65" s="7" t="n">
        <f aca="false">N70+N69+N68+N67+N66</f>
        <v>87008.4</v>
      </c>
      <c r="O65" s="7" t="n">
        <f aca="false">O70+O69+O68+O67+O66</f>
        <v>80.32</v>
      </c>
      <c r="P65" s="7" t="n">
        <f aca="false">C65+D65+E65+F65+G65+H65+I65+J65+K65+L65+M65+N65+O65</f>
        <v>6524302.02</v>
      </c>
    </row>
    <row r="66" customFormat="false" ht="15" hidden="false" customHeight="false" outlineLevel="0" collapsed="false">
      <c r="A66" s="3" t="s">
        <v>135</v>
      </c>
      <c r="B66" s="3" t="s">
        <v>136</v>
      </c>
      <c r="C66" s="6" t="n">
        <v>0</v>
      </c>
      <c r="D66" s="6" t="n">
        <v>0</v>
      </c>
      <c r="E66" s="6" t="n">
        <v>0</v>
      </c>
      <c r="F66" s="6" t="n">
        <v>0</v>
      </c>
      <c r="G66" s="6" t="n">
        <v>0</v>
      </c>
      <c r="H66" s="6" t="n">
        <v>0</v>
      </c>
      <c r="I66" s="6" t="n">
        <v>0</v>
      </c>
      <c r="J66" s="6" t="n">
        <v>0</v>
      </c>
      <c r="K66" s="6" t="n">
        <v>0</v>
      </c>
      <c r="L66" s="6" t="n">
        <v>0</v>
      </c>
      <c r="M66" s="6" t="n">
        <v>0</v>
      </c>
      <c r="N66" s="6" t="n">
        <v>0</v>
      </c>
      <c r="O66" s="6" t="n">
        <v>0</v>
      </c>
      <c r="P66" s="7" t="n">
        <f aca="false">C66+D66+E66+F66+G66+H66+I66+J66+K66+L66+M66+N66+O66</f>
        <v>0</v>
      </c>
    </row>
    <row r="67" customFormat="false" ht="15" hidden="false" customHeight="false" outlineLevel="0" collapsed="false">
      <c r="A67" s="3" t="s">
        <v>137</v>
      </c>
      <c r="B67" s="3" t="s">
        <v>138</v>
      </c>
      <c r="C67" s="6" t="n">
        <v>0</v>
      </c>
      <c r="D67" s="6" t="n">
        <v>0</v>
      </c>
      <c r="E67" s="6" t="n">
        <v>0</v>
      </c>
      <c r="F67" s="6" t="n">
        <v>0</v>
      </c>
      <c r="G67" s="6" t="n">
        <v>0</v>
      </c>
      <c r="H67" s="6" t="n">
        <v>0</v>
      </c>
      <c r="I67" s="6" t="n">
        <v>0</v>
      </c>
      <c r="J67" s="6" t="n">
        <v>0</v>
      </c>
      <c r="K67" s="6" t="n">
        <v>0</v>
      </c>
      <c r="L67" s="6" t="n">
        <v>0</v>
      </c>
      <c r="M67" s="6" t="n">
        <v>0</v>
      </c>
      <c r="N67" s="6" t="n">
        <v>0</v>
      </c>
      <c r="O67" s="6" t="n">
        <v>0</v>
      </c>
      <c r="P67" s="7" t="n">
        <f aca="false">C67+D67+E67+F67+G67+H67+I67+J67+K67+L67+M67+N67+O67</f>
        <v>0</v>
      </c>
    </row>
    <row r="68" customFormat="false" ht="15" hidden="false" customHeight="false" outlineLevel="0" collapsed="false">
      <c r="A68" s="3" t="s">
        <v>139</v>
      </c>
      <c r="B68" s="3" t="s">
        <v>140</v>
      </c>
      <c r="C68" s="6" t="n">
        <v>1139326.08</v>
      </c>
      <c r="D68" s="6" t="n">
        <v>40977.89</v>
      </c>
      <c r="E68" s="6" t="n">
        <v>3247562.18</v>
      </c>
      <c r="F68" s="6" t="n">
        <v>26105.18</v>
      </c>
      <c r="G68" s="6" t="n">
        <v>1187104.2</v>
      </c>
      <c r="H68" s="6" t="n">
        <v>501992.57</v>
      </c>
      <c r="I68" s="6" t="n">
        <v>5558.5</v>
      </c>
      <c r="J68" s="6" t="n">
        <v>61321.73</v>
      </c>
      <c r="K68" s="6" t="n">
        <v>130372.43</v>
      </c>
      <c r="L68" s="6" t="n">
        <v>94410.12</v>
      </c>
      <c r="M68" s="6" t="n">
        <v>2482.42</v>
      </c>
      <c r="N68" s="6" t="n">
        <v>87008.4</v>
      </c>
      <c r="O68" s="6" t="n">
        <v>80.32</v>
      </c>
      <c r="P68" s="7" t="n">
        <f aca="false">C68+D68+E68+F68+G68+H68+I68+J68+K68+L68+M68+N68+O68</f>
        <v>6524302.02</v>
      </c>
    </row>
    <row r="69" customFormat="false" ht="15" hidden="false" customHeight="false" outlineLevel="0" collapsed="false">
      <c r="A69" s="3" t="s">
        <v>141</v>
      </c>
      <c r="B69" s="3" t="s">
        <v>142</v>
      </c>
      <c r="C69" s="6" t="n">
        <v>0</v>
      </c>
      <c r="D69" s="6" t="n">
        <v>0</v>
      </c>
      <c r="E69" s="6" t="n">
        <v>0</v>
      </c>
      <c r="F69" s="6" t="n">
        <v>0</v>
      </c>
      <c r="G69" s="6" t="n">
        <v>0</v>
      </c>
      <c r="H69" s="6" t="n">
        <v>0</v>
      </c>
      <c r="I69" s="6" t="n">
        <v>0</v>
      </c>
      <c r="J69" s="6" t="n">
        <v>0</v>
      </c>
      <c r="K69" s="6" t="n">
        <v>0</v>
      </c>
      <c r="L69" s="6" t="n">
        <v>0</v>
      </c>
      <c r="M69" s="6" t="n">
        <v>0</v>
      </c>
      <c r="N69" s="6" t="n">
        <v>0</v>
      </c>
      <c r="O69" s="6" t="n">
        <v>0</v>
      </c>
      <c r="P69" s="7" t="n">
        <f aca="false">C69+D69+E69+F69+G69+H69+I69+J69+K69+L69+M69+N69+O69</f>
        <v>0</v>
      </c>
    </row>
    <row r="70" customFormat="false" ht="15" hidden="false" customHeight="false" outlineLevel="0" collapsed="false">
      <c r="A70" s="3" t="s">
        <v>143</v>
      </c>
      <c r="B70" s="3" t="s">
        <v>144</v>
      </c>
      <c r="C70" s="6" t="n">
        <v>0</v>
      </c>
      <c r="D70" s="6" t="n">
        <v>0</v>
      </c>
      <c r="E70" s="6" t="n">
        <v>0</v>
      </c>
      <c r="F70" s="6" t="n">
        <v>0</v>
      </c>
      <c r="G70" s="6" t="n">
        <v>0</v>
      </c>
      <c r="H70" s="6" t="n">
        <v>0</v>
      </c>
      <c r="I70" s="6" t="n">
        <v>0</v>
      </c>
      <c r="J70" s="6" t="n">
        <v>0</v>
      </c>
      <c r="K70" s="6" t="n">
        <v>0</v>
      </c>
      <c r="L70" s="6" t="n">
        <v>0</v>
      </c>
      <c r="M70" s="6" t="n">
        <v>0</v>
      </c>
      <c r="N70" s="6" t="n">
        <v>0</v>
      </c>
      <c r="O70" s="6" t="n">
        <v>0</v>
      </c>
      <c r="P70" s="7" t="n">
        <f aca="false">C70+D70+E70+F70+G70+H70+I70+J70+K70+L70+M70+N70+O70</f>
        <v>0</v>
      </c>
    </row>
    <row r="71" customFormat="false" ht="15" hidden="false" customHeight="false" outlineLevel="0" collapsed="false">
      <c r="A71" s="3" t="s">
        <v>145</v>
      </c>
      <c r="B71" s="3" t="s">
        <v>146</v>
      </c>
      <c r="C71" s="6" t="n">
        <v>57010.51</v>
      </c>
      <c r="D71" s="6" t="n">
        <v>2143.62</v>
      </c>
      <c r="E71" s="6" t="n">
        <v>1700212.44</v>
      </c>
      <c r="F71" s="6" t="n">
        <v>2769.17</v>
      </c>
      <c r="G71" s="6" t="n">
        <v>31994.5</v>
      </c>
      <c r="H71" s="6" t="n">
        <v>23426.71</v>
      </c>
      <c r="I71" s="6" t="n">
        <v>1919.69</v>
      </c>
      <c r="J71" s="6" t="n">
        <v>11880.95</v>
      </c>
      <c r="K71" s="6" t="n">
        <v>29086.78</v>
      </c>
      <c r="L71" s="6" t="n">
        <v>25072.78</v>
      </c>
      <c r="M71" s="6" t="n">
        <v>136.73</v>
      </c>
      <c r="N71" s="6" t="n">
        <v>18398.67</v>
      </c>
      <c r="O71" s="6" t="n">
        <v>27.21</v>
      </c>
      <c r="P71" s="7" t="n">
        <f aca="false">C71+D71+E71+F71+G71+H71+I71+J71+K71+L71+M71+N71+O71</f>
        <v>1904079.76</v>
      </c>
    </row>
    <row r="72" customFormat="false" ht="15" hidden="false" customHeight="false" outlineLevel="0" collapsed="false">
      <c r="A72" s="4" t="s">
        <v>147</v>
      </c>
      <c r="B72" s="4" t="s">
        <v>148</v>
      </c>
      <c r="C72" s="7" t="n">
        <f aca="false">C73+C76+C77+C78+C79+C80</f>
        <v>831842.48</v>
      </c>
      <c r="D72" s="7" t="n">
        <f aca="false">D73+D76+D77+D78+D79+D80</f>
        <v>29038.33</v>
      </c>
      <c r="E72" s="7" t="n">
        <f aca="false">E73+E76+E77+E78+E79+E80</f>
        <v>3361363.58</v>
      </c>
      <c r="F72" s="7" t="n">
        <f aca="false">F73+F76+F77+F78+F79+F80</f>
        <v>305863.61</v>
      </c>
      <c r="G72" s="7" t="n">
        <f aca="false">G73+G76+G77+G78+G79+G80</f>
        <v>559034.98</v>
      </c>
      <c r="H72" s="7" t="n">
        <f aca="false">H73+H76+H77+H78+H79+H80</f>
        <v>5931350.12</v>
      </c>
      <c r="I72" s="7" t="n">
        <f aca="false">I73+I76+I77+I78+I79+I80</f>
        <v>9319.93</v>
      </c>
      <c r="J72" s="7" t="n">
        <f aca="false">J73+J76+J77+J78+J79+J80</f>
        <v>403654.66</v>
      </c>
      <c r="K72" s="7" t="n">
        <f aca="false">K73+K76+K77+K78+K79+K80</f>
        <v>223008.6</v>
      </c>
      <c r="L72" s="7" t="n">
        <f aca="false">L73+L76+L77+L78+L79+L80</f>
        <v>156739.81</v>
      </c>
      <c r="M72" s="7" t="n">
        <f aca="false">M73+M76+M77+M78+M79+M80</f>
        <v>1739.66</v>
      </c>
      <c r="N72" s="7" t="n">
        <f aca="false">N73+N76+N77+N78+N79+N80</f>
        <v>144322.19</v>
      </c>
      <c r="O72" s="7" t="n">
        <f aca="false">O73+O76+O77+O78+O79+O80</f>
        <v>109.16</v>
      </c>
      <c r="P72" s="7" t="n">
        <f aca="false">C72+D72+E72+F72+G72+H72+I72+J72+K72+L72+M72+N72+O72</f>
        <v>11957387.11</v>
      </c>
    </row>
    <row r="73" customFormat="false" ht="15" hidden="false" customHeight="false" outlineLevel="0" collapsed="false">
      <c r="A73" s="4" t="s">
        <v>149</v>
      </c>
      <c r="B73" s="4" t="s">
        <v>150</v>
      </c>
      <c r="C73" s="7" t="n">
        <f aca="false">C75+C74</f>
        <v>746539.36</v>
      </c>
      <c r="D73" s="7" t="n">
        <f aca="false">D75+D74</f>
        <v>11777.68</v>
      </c>
      <c r="E73" s="7" t="n">
        <f aca="false">E75+E74</f>
        <v>1615819.55</v>
      </c>
      <c r="F73" s="7" t="n">
        <f aca="false">F75+F74</f>
        <v>68312.72</v>
      </c>
      <c r="G73" s="7" t="n">
        <f aca="false">G75+G74</f>
        <v>219741.2</v>
      </c>
      <c r="H73" s="7" t="n">
        <f aca="false">H75+H74</f>
        <v>3081625.39</v>
      </c>
      <c r="I73" s="7" t="n">
        <f aca="false">I75+I74</f>
        <v>6307.6</v>
      </c>
      <c r="J73" s="7" t="n">
        <f aca="false">J75+J74</f>
        <v>276312.38</v>
      </c>
      <c r="K73" s="7" t="n">
        <f aca="false">K75+K74</f>
        <v>109747.14</v>
      </c>
      <c r="L73" s="7" t="n">
        <f aca="false">L75+L74</f>
        <v>104722.47</v>
      </c>
      <c r="M73" s="7" t="n">
        <f aca="false">M75+M74</f>
        <v>710</v>
      </c>
      <c r="N73" s="7" t="n">
        <f aca="false">N75+N74</f>
        <v>67735.14</v>
      </c>
      <c r="O73" s="7" t="n">
        <f aca="false">O75+O74</f>
        <v>62.15</v>
      </c>
      <c r="P73" s="7" t="n">
        <f aca="false">C73+D73+E73+F73+G73+H73+I73+J73+K73+L73+M73+N73+O73</f>
        <v>6309412.78</v>
      </c>
    </row>
    <row r="74" customFormat="false" ht="15" hidden="false" customHeight="false" outlineLevel="0" collapsed="false">
      <c r="A74" s="3" t="s">
        <v>151</v>
      </c>
      <c r="B74" s="3" t="s">
        <v>152</v>
      </c>
      <c r="C74" s="6" t="n">
        <v>698205.86</v>
      </c>
      <c r="D74" s="6" t="n">
        <v>11039.38</v>
      </c>
      <c r="E74" s="6" t="n">
        <v>1510801.63</v>
      </c>
      <c r="F74" s="6" t="n">
        <v>63876.28</v>
      </c>
      <c r="G74" s="6" t="n">
        <v>205899.4</v>
      </c>
      <c r="H74" s="6" t="n">
        <v>2887391.11</v>
      </c>
      <c r="I74" s="6" t="n">
        <v>5900.05</v>
      </c>
      <c r="J74" s="6" t="n">
        <v>260594.56</v>
      </c>
      <c r="K74" s="6" t="n">
        <v>102799.02</v>
      </c>
      <c r="L74" s="6" t="n">
        <v>97954.22</v>
      </c>
      <c r="M74" s="6" t="n">
        <v>664.08</v>
      </c>
      <c r="N74" s="6" t="n">
        <v>63349.68</v>
      </c>
      <c r="O74" s="6" t="n">
        <v>58.13</v>
      </c>
      <c r="P74" s="7" t="n">
        <f aca="false">C74+D74+E74+F74+G74+H74+I74+J74+K74+L74+M74+N74+O74</f>
        <v>5908533.4</v>
      </c>
    </row>
    <row r="75" customFormat="false" ht="15" hidden="false" customHeight="false" outlineLevel="0" collapsed="false">
      <c r="A75" s="3" t="s">
        <v>153</v>
      </c>
      <c r="B75" s="3" t="s">
        <v>154</v>
      </c>
      <c r="C75" s="6" t="n">
        <v>48333.5</v>
      </c>
      <c r="D75" s="6" t="n">
        <v>738.3</v>
      </c>
      <c r="E75" s="6" t="n">
        <v>105017.92</v>
      </c>
      <c r="F75" s="6" t="n">
        <v>4436.44</v>
      </c>
      <c r="G75" s="6" t="n">
        <v>13841.8</v>
      </c>
      <c r="H75" s="6" t="n">
        <v>194234.28</v>
      </c>
      <c r="I75" s="6" t="n">
        <v>407.55</v>
      </c>
      <c r="J75" s="6" t="n">
        <v>15717.82</v>
      </c>
      <c r="K75" s="6" t="n">
        <v>6948.12</v>
      </c>
      <c r="L75" s="6" t="n">
        <v>6768.25</v>
      </c>
      <c r="M75" s="6" t="n">
        <v>45.92</v>
      </c>
      <c r="N75" s="6" t="n">
        <v>4385.46</v>
      </c>
      <c r="O75" s="6" t="n">
        <v>4.02</v>
      </c>
      <c r="P75" s="7" t="n">
        <f aca="false">C75+D75+E75+F75+G75+H75+I75+J75+K75+L75+M75+N75+O75</f>
        <v>400879.38</v>
      </c>
    </row>
    <row r="76" customFormat="false" ht="15" hidden="false" customHeight="false" outlineLevel="0" collapsed="false">
      <c r="A76" s="3" t="s">
        <v>155</v>
      </c>
      <c r="B76" s="3" t="s">
        <v>156</v>
      </c>
      <c r="C76" s="6" t="n">
        <v>5732.97</v>
      </c>
      <c r="D76" s="6" t="n">
        <v>783.41</v>
      </c>
      <c r="E76" s="6" t="n">
        <v>45150.06</v>
      </c>
      <c r="F76" s="6" t="n">
        <v>3014.89</v>
      </c>
      <c r="G76" s="6" t="n">
        <v>16686.4</v>
      </c>
      <c r="H76" s="6" t="n">
        <v>193594.43</v>
      </c>
      <c r="I76" s="6" t="n">
        <v>129.36</v>
      </c>
      <c r="J76" s="6" t="n">
        <v>742.9</v>
      </c>
      <c r="K76" s="6" t="n">
        <v>2268.17</v>
      </c>
      <c r="L76" s="6" t="n">
        <v>2929.83</v>
      </c>
      <c r="M76" s="6" t="n">
        <v>12.18</v>
      </c>
      <c r="N76" s="6" t="n">
        <v>5378.55</v>
      </c>
      <c r="O76" s="6" t="n">
        <v>1.64</v>
      </c>
      <c r="P76" s="7" t="n">
        <f aca="false">C76+D76+E76+F76+G76+H76+I76+J76+K76+L76+M76+N76+O76</f>
        <v>276424.79</v>
      </c>
    </row>
    <row r="77" customFormat="false" ht="15" hidden="false" customHeight="false" outlineLevel="0" collapsed="false">
      <c r="A77" s="3" t="s">
        <v>157</v>
      </c>
      <c r="B77" s="3" t="s">
        <v>158</v>
      </c>
      <c r="C77" s="6" t="n">
        <v>17956.21</v>
      </c>
      <c r="D77" s="6" t="n">
        <v>4455.74</v>
      </c>
      <c r="E77" s="6" t="n">
        <v>279423.9</v>
      </c>
      <c r="F77" s="6" t="n">
        <v>57360.63</v>
      </c>
      <c r="G77" s="6" t="n">
        <v>90285.33</v>
      </c>
      <c r="H77" s="6" t="n">
        <v>1038388.16</v>
      </c>
      <c r="I77" s="6" t="n">
        <v>1220.99</v>
      </c>
      <c r="J77" s="6" t="n">
        <v>19239.96</v>
      </c>
      <c r="K77" s="6" t="n">
        <v>19527.66</v>
      </c>
      <c r="L77" s="6" t="n">
        <v>20126.22</v>
      </c>
      <c r="M77" s="6" t="n">
        <v>226.3</v>
      </c>
      <c r="N77" s="6" t="n">
        <v>49609.14</v>
      </c>
      <c r="O77" s="6" t="n">
        <v>17.06</v>
      </c>
      <c r="P77" s="7" t="n">
        <f aca="false">C77+D77+E77+F77+G77+H77+I77+J77+K77+L77+M77+N77+O77</f>
        <v>1597837.3</v>
      </c>
    </row>
    <row r="78" customFormat="false" ht="15" hidden="false" customHeight="false" outlineLevel="0" collapsed="false">
      <c r="A78" s="3" t="s">
        <v>159</v>
      </c>
      <c r="B78" s="3" t="s">
        <v>160</v>
      </c>
      <c r="C78" s="6" t="n">
        <v>14203.2</v>
      </c>
      <c r="D78" s="6" t="n">
        <v>5242.27</v>
      </c>
      <c r="E78" s="6" t="n">
        <v>1847.97</v>
      </c>
      <c r="F78" s="6" t="n">
        <v>21739.35</v>
      </c>
      <c r="G78" s="6" t="n">
        <v>7290.33</v>
      </c>
      <c r="H78" s="6" t="n">
        <v>18283.82</v>
      </c>
      <c r="I78" s="6" t="n">
        <v>72.22</v>
      </c>
      <c r="J78" s="6" t="n">
        <v>558.47</v>
      </c>
      <c r="K78" s="6" t="n">
        <v>3946.01</v>
      </c>
      <c r="L78" s="6" t="n">
        <v>987.69</v>
      </c>
      <c r="M78" s="6" t="n">
        <v>4.11</v>
      </c>
      <c r="N78" s="6" t="n">
        <v>4343.77</v>
      </c>
      <c r="O78" s="6" t="n">
        <v>1.54</v>
      </c>
      <c r="P78" s="7" t="n">
        <f aca="false">C78+D78+E78+F78+G78+H78+I78+J78+K78+L78+M78+N78+O78</f>
        <v>78520.75</v>
      </c>
    </row>
    <row r="79" customFormat="false" ht="15" hidden="false" customHeight="false" outlineLevel="0" collapsed="false">
      <c r="A79" s="3" t="s">
        <v>161</v>
      </c>
      <c r="B79" s="3" t="s">
        <v>162</v>
      </c>
      <c r="C79" s="6" t="n">
        <v>46201.85</v>
      </c>
      <c r="D79" s="6" t="n">
        <v>1687.4</v>
      </c>
      <c r="E79" s="6" t="n">
        <v>1419120.3</v>
      </c>
      <c r="F79" s="6" t="n">
        <v>3161.55</v>
      </c>
      <c r="G79" s="6" t="n">
        <v>26145.81</v>
      </c>
      <c r="H79" s="6" t="n">
        <v>18656.32</v>
      </c>
      <c r="I79" s="6" t="n">
        <v>1574.53</v>
      </c>
      <c r="J79" s="6" t="n">
        <v>8546.04</v>
      </c>
      <c r="K79" s="6" t="n">
        <v>23229.07</v>
      </c>
      <c r="L79" s="6" t="n">
        <v>20410.77</v>
      </c>
      <c r="M79" s="6" t="n">
        <v>786.84</v>
      </c>
      <c r="N79" s="6" t="n">
        <v>14933.85</v>
      </c>
      <c r="O79" s="6" t="n">
        <v>26.77</v>
      </c>
      <c r="P79" s="7" t="n">
        <f aca="false">C79+D79+E79+F79+G79+H79+I79+J79+K79+L79+M79+N79+O79</f>
        <v>1584481.1</v>
      </c>
    </row>
    <row r="80" customFormat="false" ht="15" hidden="false" customHeight="false" outlineLevel="0" collapsed="false">
      <c r="A80" s="3" t="s">
        <v>163</v>
      </c>
      <c r="B80" s="3" t="s">
        <v>164</v>
      </c>
      <c r="C80" s="6" t="n">
        <v>1208.89</v>
      </c>
      <c r="D80" s="6" t="n">
        <v>5091.83</v>
      </c>
      <c r="E80" s="6" t="n">
        <v>1.8</v>
      </c>
      <c r="F80" s="6" t="n">
        <v>152274.47</v>
      </c>
      <c r="G80" s="6" t="n">
        <v>198885.91</v>
      </c>
      <c r="H80" s="6" t="n">
        <v>1580802</v>
      </c>
      <c r="I80" s="6" t="n">
        <v>15.23</v>
      </c>
      <c r="J80" s="6" t="n">
        <v>98254.91</v>
      </c>
      <c r="K80" s="6" t="n">
        <v>64290.55</v>
      </c>
      <c r="L80" s="6" t="n">
        <v>7562.83</v>
      </c>
      <c r="M80" s="6" t="n">
        <v>0.23</v>
      </c>
      <c r="N80" s="6" t="n">
        <v>2321.74</v>
      </c>
      <c r="O80" s="6" t="n">
        <v>0</v>
      </c>
      <c r="P80" s="7" t="n">
        <f aca="false">C80+D80+E80+F80+G80+H80+I80+J80+K80+L80+M80+N80+O80</f>
        <v>2110710.39</v>
      </c>
    </row>
    <row r="81" customFormat="false" ht="15" hidden="false" customHeight="false" outlineLevel="0" collapsed="false">
      <c r="A81" s="4" t="s">
        <v>165</v>
      </c>
      <c r="B81" s="4" t="s">
        <v>166</v>
      </c>
      <c r="C81" s="7" t="n">
        <f aca="false">C86+C85+C84+C83+C82</f>
        <v>50551.2</v>
      </c>
      <c r="D81" s="7" t="n">
        <f aca="false">D86+D85+D84+D83+D82</f>
        <v>10717.9</v>
      </c>
      <c r="E81" s="7" t="n">
        <f aca="false">E86+E85+E84+E83+E82</f>
        <v>223326.06</v>
      </c>
      <c r="F81" s="7" t="n">
        <f aca="false">F86+F85+F84+F83+F82</f>
        <v>207474.27</v>
      </c>
      <c r="G81" s="7" t="n">
        <f aca="false">G86+G85+G84+G83+G82</f>
        <v>246466.64</v>
      </c>
      <c r="H81" s="7" t="n">
        <f aca="false">H86+H85+H84+H83+H82</f>
        <v>2146003.4</v>
      </c>
      <c r="I81" s="7" t="n">
        <f aca="false">I86+I85+I84+I83+I82</f>
        <v>2398.56</v>
      </c>
      <c r="J81" s="7" t="n">
        <f aca="false">J86+J85+J84+J83+J82</f>
        <v>48580.45</v>
      </c>
      <c r="K81" s="7" t="n">
        <f aca="false">K86+K85+K84+K83+K82</f>
        <v>88077.07</v>
      </c>
      <c r="L81" s="7" t="n">
        <f aca="false">L86+L85+L84+L83+L82</f>
        <v>39850.2</v>
      </c>
      <c r="M81" s="7" t="n">
        <f aca="false">M86+M85+M84+M83+M82</f>
        <v>281.66</v>
      </c>
      <c r="N81" s="7" t="n">
        <f aca="false">N86+N85+N84+N83+N82</f>
        <v>30858.1</v>
      </c>
      <c r="O81" s="7" t="n">
        <f aca="false">O86+O85+O84+O83+O82</f>
        <v>30.93</v>
      </c>
      <c r="P81" s="7" t="n">
        <f aca="false">C81+D81+E81+F81+G81+H81+I81+J81+K81+L81+M81+N81+O81</f>
        <v>3094616.44</v>
      </c>
    </row>
    <row r="82" customFormat="false" ht="15" hidden="false" customHeight="false" outlineLevel="0" collapsed="false">
      <c r="A82" s="3" t="s">
        <v>167</v>
      </c>
      <c r="B82" s="3" t="s">
        <v>168</v>
      </c>
      <c r="C82" s="6" t="n">
        <v>34747.11</v>
      </c>
      <c r="D82" s="6" t="n">
        <v>10155.64</v>
      </c>
      <c r="E82" s="6" t="n">
        <v>55835.46</v>
      </c>
      <c r="F82" s="6" t="n">
        <v>206799.36</v>
      </c>
      <c r="G82" s="6" t="n">
        <v>242406.78</v>
      </c>
      <c r="H82" s="6" t="n">
        <v>2142235.61</v>
      </c>
      <c r="I82" s="6" t="n">
        <v>2176.52</v>
      </c>
      <c r="J82" s="6" t="n">
        <v>47135.69</v>
      </c>
      <c r="K82" s="6" t="n">
        <v>84893.56</v>
      </c>
      <c r="L82" s="6" t="n">
        <v>35092.19</v>
      </c>
      <c r="M82" s="6" t="n">
        <v>246.61</v>
      </c>
      <c r="N82" s="6" t="n">
        <v>28118.47</v>
      </c>
      <c r="O82" s="6" t="n">
        <v>28.75</v>
      </c>
      <c r="P82" s="7" t="n">
        <f aca="false">C82+D82+E82+F82+G82+H82+I82+J82+K82+L82+M82+N82+O82</f>
        <v>2889871.75</v>
      </c>
    </row>
    <row r="83" customFormat="false" ht="15" hidden="false" customHeight="false" outlineLevel="0" collapsed="false">
      <c r="A83" s="3" t="s">
        <v>169</v>
      </c>
      <c r="B83" s="3" t="s">
        <v>170</v>
      </c>
      <c r="C83" s="6" t="n">
        <v>15804.09</v>
      </c>
      <c r="D83" s="6" t="n">
        <v>562.26</v>
      </c>
      <c r="E83" s="6" t="n">
        <v>167490.6</v>
      </c>
      <c r="F83" s="6" t="n">
        <v>674.91</v>
      </c>
      <c r="G83" s="6" t="n">
        <v>4059.86</v>
      </c>
      <c r="H83" s="6" t="n">
        <v>3767.79</v>
      </c>
      <c r="I83" s="6" t="n">
        <v>222.04</v>
      </c>
      <c r="J83" s="6" t="n">
        <v>1444.76</v>
      </c>
      <c r="K83" s="6" t="n">
        <v>3183.51</v>
      </c>
      <c r="L83" s="6" t="n">
        <v>4758.01</v>
      </c>
      <c r="M83" s="6" t="n">
        <v>35.05</v>
      </c>
      <c r="N83" s="6" t="n">
        <v>2739.63</v>
      </c>
      <c r="O83" s="6" t="n">
        <v>2.18</v>
      </c>
      <c r="P83" s="7" t="n">
        <f aca="false">C83+D83+E83+F83+G83+H83+I83+J83+K83+L83+M83+N83+O83</f>
        <v>204744.69</v>
      </c>
    </row>
    <row r="84" customFormat="false" ht="15" hidden="false" customHeight="false" outlineLevel="0" collapsed="false">
      <c r="A84" s="3" t="s">
        <v>171</v>
      </c>
      <c r="B84" s="3" t="s">
        <v>172</v>
      </c>
      <c r="C84" s="6" t="n">
        <v>0</v>
      </c>
      <c r="D84" s="6" t="n">
        <v>0</v>
      </c>
      <c r="E84" s="6" t="n">
        <v>0</v>
      </c>
      <c r="F84" s="6" t="n">
        <v>0</v>
      </c>
      <c r="G84" s="6" t="n">
        <v>0</v>
      </c>
      <c r="H84" s="6" t="n">
        <v>0</v>
      </c>
      <c r="I84" s="6" t="n">
        <v>0</v>
      </c>
      <c r="J84" s="6" t="n">
        <v>0</v>
      </c>
      <c r="K84" s="6" t="n">
        <v>0</v>
      </c>
      <c r="L84" s="6" t="n">
        <v>0</v>
      </c>
      <c r="M84" s="6" t="n">
        <v>0</v>
      </c>
      <c r="N84" s="6" t="n">
        <v>0</v>
      </c>
      <c r="O84" s="6" t="n">
        <v>0</v>
      </c>
      <c r="P84" s="7" t="n">
        <f aca="false">C84+D84+E84+F84+G84+H84+I84+J84+K84+L84+M84+N84+O84</f>
        <v>0</v>
      </c>
    </row>
    <row r="85" customFormat="false" ht="15" hidden="false" customHeight="false" outlineLevel="0" collapsed="false">
      <c r="A85" s="3" t="s">
        <v>173</v>
      </c>
      <c r="B85" s="3" t="s">
        <v>174</v>
      </c>
      <c r="C85" s="6" t="n">
        <v>0</v>
      </c>
      <c r="D85" s="6" t="n">
        <v>0</v>
      </c>
      <c r="E85" s="6" t="n">
        <v>0</v>
      </c>
      <c r="F85" s="6" t="n">
        <v>0</v>
      </c>
      <c r="G85" s="6" t="n">
        <v>0</v>
      </c>
      <c r="H85" s="6" t="n">
        <v>0</v>
      </c>
      <c r="I85" s="6" t="n">
        <v>0</v>
      </c>
      <c r="J85" s="6" t="n">
        <v>0</v>
      </c>
      <c r="K85" s="6" t="n">
        <v>0</v>
      </c>
      <c r="L85" s="6" t="n">
        <v>0</v>
      </c>
      <c r="M85" s="6" t="n">
        <v>0</v>
      </c>
      <c r="N85" s="6" t="n">
        <v>0</v>
      </c>
      <c r="O85" s="6" t="n">
        <v>0</v>
      </c>
      <c r="P85" s="7" t="n">
        <f aca="false">C85+D85+E85+F85+G85+H85+I85+J85+K85+L85+M85+N85+O85</f>
        <v>0</v>
      </c>
    </row>
    <row r="86" customFormat="false" ht="15" hidden="false" customHeight="false" outlineLevel="0" collapsed="false">
      <c r="A86" s="3" t="s">
        <v>175</v>
      </c>
      <c r="B86" s="3" t="s">
        <v>176</v>
      </c>
      <c r="C86" s="6" t="n">
        <v>0</v>
      </c>
      <c r="D86" s="6" t="n">
        <v>0</v>
      </c>
      <c r="E86" s="6" t="n">
        <v>0</v>
      </c>
      <c r="F86" s="6" t="n">
        <v>0</v>
      </c>
      <c r="G86" s="6" t="n">
        <v>0</v>
      </c>
      <c r="H86" s="6" t="n">
        <v>0</v>
      </c>
      <c r="I86" s="6" t="n">
        <v>0</v>
      </c>
      <c r="J86" s="6" t="n">
        <v>0</v>
      </c>
      <c r="K86" s="6" t="n">
        <v>0</v>
      </c>
      <c r="L86" s="6" t="n">
        <v>0</v>
      </c>
      <c r="M86" s="6" t="n">
        <v>0</v>
      </c>
      <c r="N86" s="6" t="n">
        <v>0</v>
      </c>
      <c r="O86" s="6" t="n">
        <v>0</v>
      </c>
      <c r="P86" s="7" t="n">
        <f aca="false">C86+D86+E86+F86+G86+H86+I86+J86+K86+L86+M86+N86+O86</f>
        <v>0</v>
      </c>
    </row>
    <row r="87" customFormat="false" ht="15" hidden="false" customHeight="false" outlineLevel="0" collapsed="false">
      <c r="A87" s="4" t="s">
        <v>177</v>
      </c>
      <c r="B87" s="4" t="s">
        <v>178</v>
      </c>
      <c r="C87" s="7" t="n">
        <f aca="false">C93+C92+C91+C90+C89+C88</f>
        <v>835672.21</v>
      </c>
      <c r="D87" s="7" t="n">
        <f aca="false">D93+D92+D91+D90+D89+D88</f>
        <v>30724.62</v>
      </c>
      <c r="E87" s="7" t="n">
        <f aca="false">E93+E92+E91+E90+E89+E88</f>
        <v>18638627.68</v>
      </c>
      <c r="F87" s="7" t="n">
        <f aca="false">F93+F92+F91+F90+F89+F88</f>
        <v>99008.76</v>
      </c>
      <c r="G87" s="7" t="n">
        <f aca="false">G93+G92+G91+G90+G89+G88</f>
        <v>693456.58</v>
      </c>
      <c r="H87" s="7" t="n">
        <f aca="false">H93+H92+H91+H90+H89+H88</f>
        <v>1676139.64</v>
      </c>
      <c r="I87" s="7" t="n">
        <f aca="false">I93+I92+I91+I90+I89+I88</f>
        <v>22407.32</v>
      </c>
      <c r="J87" s="7" t="n">
        <f aca="false">J93+J92+J91+J90+J89+J88</f>
        <v>391027.43</v>
      </c>
      <c r="K87" s="7" t="n">
        <f aca="false">K93+K92+K91+K90+K89+K88</f>
        <v>371018.93</v>
      </c>
      <c r="L87" s="7" t="n">
        <f aca="false">L93+L92+L91+L90+L89+L88</f>
        <v>290616.11</v>
      </c>
      <c r="M87" s="7" t="n">
        <f aca="false">M93+M92+M91+M90+M89+M88</f>
        <v>1719.53</v>
      </c>
      <c r="N87" s="7" t="n">
        <f aca="false">N93+N92+N91+N90+N89+N88</f>
        <v>259934.15</v>
      </c>
      <c r="O87" s="7" t="n">
        <f aca="false">O93+O92+O91+O90+O89+O88</f>
        <v>302.39</v>
      </c>
      <c r="P87" s="7" t="n">
        <f aca="false">C87+D87+E87+F87+G87+H87+I87+J87+K87+L87+M87+N87+O87</f>
        <v>23310655.35</v>
      </c>
    </row>
    <row r="88" customFormat="false" ht="15" hidden="false" customHeight="false" outlineLevel="0" collapsed="false">
      <c r="A88" s="3" t="s">
        <v>179</v>
      </c>
      <c r="B88" s="3" t="s">
        <v>180</v>
      </c>
      <c r="C88" s="6" t="n">
        <v>137317.22</v>
      </c>
      <c r="D88" s="6" t="n">
        <v>12284.85</v>
      </c>
      <c r="E88" s="6" t="n">
        <v>6326996.54</v>
      </c>
      <c r="F88" s="6" t="n">
        <v>33363.35</v>
      </c>
      <c r="G88" s="6" t="n">
        <v>235761.08</v>
      </c>
      <c r="H88" s="6" t="n">
        <v>881082.47</v>
      </c>
      <c r="I88" s="6" t="n">
        <v>7064.25</v>
      </c>
      <c r="J88" s="6" t="n">
        <v>41415.75</v>
      </c>
      <c r="K88" s="6" t="n">
        <v>137731.4</v>
      </c>
      <c r="L88" s="6" t="n">
        <v>85328.69</v>
      </c>
      <c r="M88" s="6" t="n">
        <v>423.38</v>
      </c>
      <c r="N88" s="6" t="n">
        <v>79245.88</v>
      </c>
      <c r="O88" s="6" t="n">
        <v>65.41</v>
      </c>
      <c r="P88" s="7" t="n">
        <f aca="false">C88+D88+E88+F88+G88+H88+I88+J88+K88+L88+M88+N88+O88</f>
        <v>7978080.27</v>
      </c>
    </row>
    <row r="89" customFormat="false" ht="15" hidden="false" customHeight="false" outlineLevel="0" collapsed="false">
      <c r="A89" s="3" t="s">
        <v>181</v>
      </c>
      <c r="B89" s="3" t="s">
        <v>182</v>
      </c>
      <c r="C89" s="6" t="n">
        <v>262226.73</v>
      </c>
      <c r="D89" s="6" t="n">
        <v>7755.52</v>
      </c>
      <c r="E89" s="6" t="n">
        <v>6780615.54</v>
      </c>
      <c r="F89" s="6" t="n">
        <v>11540</v>
      </c>
      <c r="G89" s="6" t="n">
        <v>126174.61</v>
      </c>
      <c r="H89" s="6" t="n">
        <v>89826.45</v>
      </c>
      <c r="I89" s="6" t="n">
        <v>7630.68</v>
      </c>
      <c r="J89" s="6" t="n">
        <v>46811.46</v>
      </c>
      <c r="K89" s="6" t="n">
        <v>115287.99</v>
      </c>
      <c r="L89" s="6" t="n">
        <v>94528.07</v>
      </c>
      <c r="M89" s="6" t="n">
        <v>486.38</v>
      </c>
      <c r="N89" s="6" t="n">
        <v>72583.8</v>
      </c>
      <c r="O89" s="6" t="n">
        <v>121.34</v>
      </c>
      <c r="P89" s="7" t="n">
        <f aca="false">C89+D89+E89+F89+G89+H89+I89+J89+K89+L89+M89+N89+O89</f>
        <v>7615588.57</v>
      </c>
    </row>
    <row r="90" customFormat="false" ht="15" hidden="false" customHeight="false" outlineLevel="0" collapsed="false">
      <c r="A90" s="3" t="s">
        <v>183</v>
      </c>
      <c r="B90" s="3" t="s">
        <v>184</v>
      </c>
      <c r="C90" s="6" t="n">
        <v>10137.94</v>
      </c>
      <c r="D90" s="6" t="n">
        <v>861.57</v>
      </c>
      <c r="E90" s="6" t="n">
        <v>754332.44</v>
      </c>
      <c r="F90" s="6" t="n">
        <v>15463.12</v>
      </c>
      <c r="G90" s="6" t="n">
        <v>41380.38</v>
      </c>
      <c r="H90" s="6" t="n">
        <v>9737.35</v>
      </c>
      <c r="I90" s="6" t="n">
        <v>846.59</v>
      </c>
      <c r="J90" s="6" t="n">
        <v>4236.69</v>
      </c>
      <c r="K90" s="6" t="n">
        <v>9652.9</v>
      </c>
      <c r="L90" s="6" t="n">
        <v>10798.85</v>
      </c>
      <c r="M90" s="6" t="n">
        <v>87.07</v>
      </c>
      <c r="N90" s="6" t="n">
        <v>7921.38</v>
      </c>
      <c r="O90" s="6" t="n">
        <v>15.97</v>
      </c>
      <c r="P90" s="7" t="n">
        <f aca="false">C90+D90+E90+F90+G90+H90+I90+J90+K90+L90+M90+N90+O90</f>
        <v>865472.25</v>
      </c>
    </row>
    <row r="91" customFormat="false" ht="15" hidden="false" customHeight="false" outlineLevel="0" collapsed="false">
      <c r="A91" s="3" t="s">
        <v>185</v>
      </c>
      <c r="B91" s="3" t="s">
        <v>186</v>
      </c>
      <c r="C91" s="6" t="n">
        <v>327383.75</v>
      </c>
      <c r="D91" s="6" t="n">
        <v>7128.47</v>
      </c>
      <c r="E91" s="6" t="n">
        <v>4766885.69</v>
      </c>
      <c r="F91" s="6" t="n">
        <v>10195.01</v>
      </c>
      <c r="G91" s="6" t="n">
        <v>163104.15</v>
      </c>
      <c r="H91" s="6" t="n">
        <v>72630.63</v>
      </c>
      <c r="I91" s="6" t="n">
        <v>5679.29</v>
      </c>
      <c r="J91" s="6" t="n">
        <v>35273.86</v>
      </c>
      <c r="K91" s="6" t="n">
        <v>85668.68</v>
      </c>
      <c r="L91" s="6" t="n">
        <v>79267.82</v>
      </c>
      <c r="M91" s="6" t="n">
        <v>448.85</v>
      </c>
      <c r="N91" s="6" t="n">
        <v>56450.46</v>
      </c>
      <c r="O91" s="6" t="n">
        <v>85.23</v>
      </c>
      <c r="P91" s="7" t="n">
        <f aca="false">C91+D91+E91+F91+G91+H91+I91+J91+K91+L91+M91+N91+O91</f>
        <v>5610201.89</v>
      </c>
    </row>
    <row r="92" customFormat="false" ht="15" hidden="false" customHeight="false" outlineLevel="0" collapsed="false">
      <c r="A92" s="3" t="s">
        <v>187</v>
      </c>
      <c r="B92" s="3" t="s">
        <v>188</v>
      </c>
      <c r="C92" s="6" t="n">
        <v>98606.57</v>
      </c>
      <c r="D92" s="6" t="n">
        <v>2694.21</v>
      </c>
      <c r="E92" s="6" t="n">
        <v>9797.47</v>
      </c>
      <c r="F92" s="6" t="n">
        <v>28447.28</v>
      </c>
      <c r="G92" s="6" t="n">
        <v>127036.36</v>
      </c>
      <c r="H92" s="6" t="n">
        <v>622862.74</v>
      </c>
      <c r="I92" s="6" t="n">
        <v>1186.51</v>
      </c>
      <c r="J92" s="6" t="n">
        <v>263289.67</v>
      </c>
      <c r="K92" s="6" t="n">
        <v>22677.96</v>
      </c>
      <c r="L92" s="6" t="n">
        <v>20692.68</v>
      </c>
      <c r="M92" s="6" t="n">
        <v>273.85</v>
      </c>
      <c r="N92" s="6" t="n">
        <v>43732.63</v>
      </c>
      <c r="O92" s="6" t="n">
        <v>14.44</v>
      </c>
      <c r="P92" s="7" t="n">
        <f aca="false">C92+D92+E92+F92+G92+H92+I92+J92+K92+L92+M92+N92+O92</f>
        <v>1241312.37</v>
      </c>
    </row>
    <row r="93" customFormat="false" ht="15" hidden="false" customHeight="false" outlineLevel="0" collapsed="false">
      <c r="A93" s="3" t="s">
        <v>189</v>
      </c>
      <c r="B93" s="3" t="s">
        <v>190</v>
      </c>
      <c r="C93" s="6" t="n">
        <v>0</v>
      </c>
      <c r="D93" s="6" t="n">
        <v>0</v>
      </c>
      <c r="E93" s="6" t="n">
        <v>0</v>
      </c>
      <c r="F93" s="6" t="n">
        <v>0</v>
      </c>
      <c r="G93" s="6" t="n">
        <v>0</v>
      </c>
      <c r="H93" s="6" t="n">
        <v>0</v>
      </c>
      <c r="I93" s="6" t="n">
        <v>0</v>
      </c>
      <c r="J93" s="6" t="n">
        <v>0</v>
      </c>
      <c r="K93" s="6" t="n">
        <v>0</v>
      </c>
      <c r="L93" s="6" t="n">
        <v>0</v>
      </c>
      <c r="M93" s="6" t="n">
        <v>0</v>
      </c>
      <c r="N93" s="6" t="n">
        <v>0</v>
      </c>
      <c r="O93" s="6" t="n">
        <v>0</v>
      </c>
      <c r="P93" s="7" t="n">
        <f aca="false">C93+D93+E93+F93+G93+H93+I93+J93+K93+L93+M93+N93+O93</f>
        <v>0</v>
      </c>
    </row>
    <row r="94" customFormat="false" ht="15" hidden="false" customHeight="false" outlineLevel="0" collapsed="false">
      <c r="A94" s="3" t="s">
        <v>191</v>
      </c>
      <c r="B94" s="3" t="s">
        <v>192</v>
      </c>
      <c r="C94" s="6" t="n">
        <v>2762.55</v>
      </c>
      <c r="D94" s="6" t="n">
        <v>101.83</v>
      </c>
      <c r="E94" s="6" t="n">
        <v>113406.61</v>
      </c>
      <c r="F94" s="6" t="n">
        <v>178.01</v>
      </c>
      <c r="G94" s="6" t="n">
        <v>1719</v>
      </c>
      <c r="H94" s="6" t="n">
        <v>1358.12</v>
      </c>
      <c r="I94" s="6" t="n">
        <v>126.12</v>
      </c>
      <c r="J94" s="6" t="n">
        <v>606.83</v>
      </c>
      <c r="K94" s="6" t="n">
        <v>1753.22</v>
      </c>
      <c r="L94" s="6" t="n">
        <v>1384.12</v>
      </c>
      <c r="M94" s="6" t="n">
        <v>7.11</v>
      </c>
      <c r="N94" s="6" t="n">
        <v>1145.52</v>
      </c>
      <c r="O94" s="6" t="n">
        <v>2.24</v>
      </c>
      <c r="P94" s="7" t="n">
        <f aca="false">C94+D94+E94+F94+G94+H94+I94+J94+K94+L94+M94+N94+O94</f>
        <v>124551.28</v>
      </c>
    </row>
    <row r="95" customFormat="false" ht="15" hidden="false" customHeight="false" outlineLevel="0" collapsed="false">
      <c r="A95" s="3" t="s">
        <v>193</v>
      </c>
      <c r="B95" s="3" t="s">
        <v>194</v>
      </c>
      <c r="C95" s="6" t="n">
        <v>9454.19</v>
      </c>
      <c r="D95" s="6" t="n">
        <v>560.62</v>
      </c>
      <c r="E95" s="6" t="n">
        <v>169772.32</v>
      </c>
      <c r="F95" s="6" t="n">
        <v>88149.91</v>
      </c>
      <c r="G95" s="6" t="n">
        <v>6083.3</v>
      </c>
      <c r="H95" s="6" t="n">
        <v>4188.94</v>
      </c>
      <c r="I95" s="6" t="n">
        <v>323.23</v>
      </c>
      <c r="J95" s="6" t="n">
        <v>1968.4</v>
      </c>
      <c r="K95" s="6" t="n">
        <v>4838.35</v>
      </c>
      <c r="L95" s="6" t="n">
        <v>4983.95</v>
      </c>
      <c r="M95" s="6" t="n">
        <v>19.62</v>
      </c>
      <c r="N95" s="6" t="n">
        <v>3017.56</v>
      </c>
      <c r="O95" s="6" t="n">
        <v>5.13</v>
      </c>
      <c r="P95" s="7" t="n">
        <f aca="false">C95+D95+E95+F95+G95+H95+I95+J95+K95+L95+M95+N95+O95</f>
        <v>293365.52</v>
      </c>
    </row>
    <row r="96" customFormat="false" ht="15" hidden="false" customHeight="false" outlineLevel="0" collapsed="false">
      <c r="A96" s="4" t="n">
        <v>29999</v>
      </c>
      <c r="B96" s="4" t="s">
        <v>195</v>
      </c>
      <c r="C96" s="7" t="n">
        <f aca="false">C26+C43+C44+C45+C46+C52+C58+C72+C81+C87+C94+C95</f>
        <v>32990666.09</v>
      </c>
      <c r="D96" s="7" t="n">
        <f aca="false">D26+D43+D44+D45+D46+D52+D58+D72+D81+D87+D94+D95</f>
        <v>623551.38</v>
      </c>
      <c r="E96" s="7" t="n">
        <f aca="false">E26+E43+E44+E45+E46+E52+E58+E72+E81+E87+E94+E95</f>
        <v>108165194.9</v>
      </c>
      <c r="F96" s="7" t="n">
        <f aca="false">F26+F43+F44+F45+F46+F52+F58+F72+F81+F87+F94+F95</f>
        <v>7644056.62</v>
      </c>
      <c r="G96" s="7" t="n">
        <f aca="false">G26+G43+G44+G45+G46+G52+G58+G72+G81+G87+G94+G95</f>
        <v>9909619.67</v>
      </c>
      <c r="H96" s="7" t="n">
        <f aca="false">H26+H43+H44+H45+H46+H52+H58+H72+H81+H87+H94+H95</f>
        <v>36530254.7</v>
      </c>
      <c r="I96" s="7" t="n">
        <f aca="false">I26+I43+I44+I45+I46+I52+I58+I72+I81+I87+I94+I95</f>
        <v>172547.7</v>
      </c>
      <c r="J96" s="7" t="n">
        <f aca="false">J26+J43+J44+J45+J46+J52+J58+J72+J81+J87+J94+J95</f>
        <v>4270693.19</v>
      </c>
      <c r="K96" s="7" t="n">
        <f aca="false">K26+K43+K44+K45+K46+K52+K58+K72+K81+K87+K94+K95</f>
        <v>4599314.53</v>
      </c>
      <c r="L96" s="7" t="n">
        <f aca="false">L26+L43+L44+L45+L46+L52+L58+L72+L81+L87+L94+L95</f>
        <v>3273425.68</v>
      </c>
      <c r="M96" s="7" t="n">
        <f aca="false">M26+M43+M44+M45+M46+M52+M58+M72+M81+M87+M94+M95</f>
        <v>21020.79</v>
      </c>
      <c r="N96" s="7" t="n">
        <f aca="false">N26+N43+N44+N45+N46+N52+N58+N72+N81+N87+N94+N95</f>
        <v>3278915.94</v>
      </c>
      <c r="O96" s="7" t="n">
        <f aca="false">O26+O43+O44+O45+O46+O52+O58+O72+O81+O87+O94+O95</f>
        <v>2470.73</v>
      </c>
      <c r="P96" s="7" t="n">
        <f aca="false">C96+D96+E96+F96+G96+H96+I96+J96+K96+L96+M96+N96+O96</f>
        <v>211481731.92</v>
      </c>
    </row>
    <row r="97" customFormat="false" ht="15" hidden="false" customHeight="false" outlineLevel="0" collapsed="false">
      <c r="A97" s="3"/>
      <c r="B97" s="3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</row>
    <row r="98" customFormat="false" ht="15" hidden="false" customHeight="false" outlineLevel="0" collapsed="false">
      <c r="A98" s="4" t="s">
        <v>196</v>
      </c>
      <c r="B98" s="4" t="s">
        <v>197</v>
      </c>
      <c r="C98" s="7" t="n">
        <f aca="false">C99+C102</f>
        <v>750997.94</v>
      </c>
      <c r="D98" s="7" t="n">
        <f aca="false">D99+D102</f>
        <v>46890.03</v>
      </c>
      <c r="E98" s="7" t="n">
        <f aca="false">E99+E102</f>
        <v>43049.86</v>
      </c>
      <c r="F98" s="7" t="n">
        <f aca="false">F99+F102</f>
        <v>2342060.71</v>
      </c>
      <c r="G98" s="7" t="n">
        <f aca="false">G99+G102</f>
        <v>1272588.38</v>
      </c>
      <c r="H98" s="7" t="n">
        <f aca="false">H99+H102</f>
        <v>5412455.25</v>
      </c>
      <c r="I98" s="7" t="n">
        <f aca="false">I99+I102</f>
        <v>11888.79</v>
      </c>
      <c r="J98" s="7" t="n">
        <f aca="false">J99+J102</f>
        <v>1341099.82</v>
      </c>
      <c r="K98" s="7" t="n">
        <f aca="false">K99+K102</f>
        <v>262622.01</v>
      </c>
      <c r="L98" s="7" t="n">
        <f aca="false">L99+L102</f>
        <v>206566.32</v>
      </c>
      <c r="M98" s="7" t="n">
        <f aca="false">M99+M102</f>
        <v>1608.1</v>
      </c>
      <c r="N98" s="7" t="n">
        <f aca="false">N99+N102</f>
        <v>119397.65</v>
      </c>
      <c r="O98" s="7" t="n">
        <f aca="false">O99+O102</f>
        <v>236.57</v>
      </c>
      <c r="P98" s="7" t="n">
        <f aca="false">C98+D98+E98+F98+G98+H98+I98+J98+K98+L98+M98+N98+O98</f>
        <v>11811461.43</v>
      </c>
    </row>
    <row r="99" customFormat="false" ht="15" hidden="false" customHeight="false" outlineLevel="0" collapsed="false">
      <c r="A99" s="4" t="s">
        <v>198</v>
      </c>
      <c r="B99" s="4" t="s">
        <v>199</v>
      </c>
      <c r="C99" s="7" t="n">
        <f aca="false">C101+C100</f>
        <v>701503.2</v>
      </c>
      <c r="D99" s="7" t="n">
        <f aca="false">D101+D100</f>
        <v>37109.16</v>
      </c>
      <c r="E99" s="7" t="n">
        <f aca="false">E101+E100</f>
        <v>33801.85</v>
      </c>
      <c r="F99" s="7" t="n">
        <f aca="false">F101+F100</f>
        <v>2283951.71</v>
      </c>
      <c r="G99" s="7" t="n">
        <f aca="false">G101+G100</f>
        <v>863225.02</v>
      </c>
      <c r="H99" s="7" t="n">
        <f aca="false">H101+H100</f>
        <v>3464375.15</v>
      </c>
      <c r="I99" s="7" t="n">
        <f aca="false">I101+I100</f>
        <v>9104.87</v>
      </c>
      <c r="J99" s="7" t="n">
        <f aca="false">J101+J100</f>
        <v>871819.92</v>
      </c>
      <c r="K99" s="7" t="n">
        <f aca="false">K101+K100</f>
        <v>189344.71</v>
      </c>
      <c r="L99" s="7" t="n">
        <f aca="false">L101+L100</f>
        <v>156498.16</v>
      </c>
      <c r="M99" s="7" t="n">
        <f aca="false">M101+M100</f>
        <v>1286.67</v>
      </c>
      <c r="N99" s="7" t="n">
        <f aca="false">N101+N100</f>
        <v>90567.79</v>
      </c>
      <c r="O99" s="7" t="n">
        <f aca="false">O101+O100</f>
        <v>171.09</v>
      </c>
      <c r="P99" s="7" t="n">
        <f aca="false">C99+D99+E99+F99+G99+H99+I99+J99+K99+L99+M99+N99+O99</f>
        <v>8702759.3</v>
      </c>
    </row>
    <row r="100" customFormat="false" ht="15" hidden="false" customHeight="false" outlineLevel="0" collapsed="false">
      <c r="A100" s="3" t="s">
        <v>200</v>
      </c>
      <c r="B100" s="3" t="s">
        <v>201</v>
      </c>
      <c r="C100" s="6" t="n">
        <v>648854.68</v>
      </c>
      <c r="D100" s="6" t="n">
        <v>26705.06</v>
      </c>
      <c r="E100" s="6" t="n">
        <v>23964.56</v>
      </c>
      <c r="F100" s="6" t="n">
        <v>2222140.05</v>
      </c>
      <c r="G100" s="6" t="n">
        <v>427777.3</v>
      </c>
      <c r="H100" s="6" t="n">
        <v>1392164.63</v>
      </c>
      <c r="I100" s="6" t="n">
        <v>6143.56</v>
      </c>
      <c r="J100" s="6" t="n">
        <v>372637.8</v>
      </c>
      <c r="K100" s="6" t="n">
        <v>111398.23</v>
      </c>
      <c r="L100" s="6" t="n">
        <v>103239.69</v>
      </c>
      <c r="M100" s="6" t="n">
        <v>944.75</v>
      </c>
      <c r="N100" s="6" t="n">
        <v>59900.9</v>
      </c>
      <c r="O100" s="6" t="n">
        <v>101.43</v>
      </c>
      <c r="P100" s="7" t="n">
        <f aca="false">C100+D100+E100+F100+G100+H100+I100+J100+K100+L100+M100+N100+O100</f>
        <v>5395972.64</v>
      </c>
    </row>
    <row r="101" customFormat="false" ht="15" hidden="false" customHeight="false" outlineLevel="0" collapsed="false">
      <c r="A101" s="3" t="s">
        <v>202</v>
      </c>
      <c r="B101" s="3" t="s">
        <v>203</v>
      </c>
      <c r="C101" s="6" t="n">
        <v>52648.52</v>
      </c>
      <c r="D101" s="6" t="n">
        <v>10404.1</v>
      </c>
      <c r="E101" s="6" t="n">
        <v>9837.29</v>
      </c>
      <c r="F101" s="6" t="n">
        <v>61811.66</v>
      </c>
      <c r="G101" s="6" t="n">
        <v>435447.72</v>
      </c>
      <c r="H101" s="6" t="n">
        <v>2072210.52</v>
      </c>
      <c r="I101" s="6" t="n">
        <v>2961.31</v>
      </c>
      <c r="J101" s="6" t="n">
        <v>499182.12</v>
      </c>
      <c r="K101" s="6" t="n">
        <v>77946.48</v>
      </c>
      <c r="L101" s="6" t="n">
        <v>53258.47</v>
      </c>
      <c r="M101" s="6" t="n">
        <v>341.92</v>
      </c>
      <c r="N101" s="6" t="n">
        <v>30666.89</v>
      </c>
      <c r="O101" s="6" t="n">
        <v>69.66</v>
      </c>
      <c r="P101" s="7" t="n">
        <f aca="false">C101+D101+E101+F101+G101+H101+I101+J101+K101+L101+M101+N101+O101</f>
        <v>3306786.66</v>
      </c>
    </row>
    <row r="102" customFormat="false" ht="15" hidden="false" customHeight="false" outlineLevel="0" collapsed="false">
      <c r="A102" s="3" t="s">
        <v>204</v>
      </c>
      <c r="B102" s="3" t="s">
        <v>205</v>
      </c>
      <c r="C102" s="6" t="n">
        <v>49494.74</v>
      </c>
      <c r="D102" s="6" t="n">
        <v>9780.87</v>
      </c>
      <c r="E102" s="6" t="n">
        <v>9248.01</v>
      </c>
      <c r="F102" s="6" t="n">
        <v>58109</v>
      </c>
      <c r="G102" s="6" t="n">
        <v>409363.36</v>
      </c>
      <c r="H102" s="6" t="n">
        <v>1948080.1</v>
      </c>
      <c r="I102" s="6" t="n">
        <v>2783.92</v>
      </c>
      <c r="J102" s="6" t="n">
        <v>469279.9</v>
      </c>
      <c r="K102" s="6" t="n">
        <v>73277.3</v>
      </c>
      <c r="L102" s="6" t="n">
        <v>50068.16</v>
      </c>
      <c r="M102" s="6" t="n">
        <v>321.43</v>
      </c>
      <c r="N102" s="6" t="n">
        <v>28829.86</v>
      </c>
      <c r="O102" s="6" t="n">
        <v>65.48</v>
      </c>
      <c r="P102" s="7" t="n">
        <f aca="false">C102+D102+E102+F102+G102+H102+I102+J102+K102+L102+M102+N102+O102</f>
        <v>3108702.13</v>
      </c>
    </row>
    <row r="103" customFormat="false" ht="15" hidden="false" customHeight="false" outlineLevel="0" collapsed="false">
      <c r="A103" s="4" t="s">
        <v>206</v>
      </c>
      <c r="B103" s="4" t="s">
        <v>207</v>
      </c>
      <c r="C103" s="7" t="n">
        <f aca="false">C108+C107+C106+C105+C104</f>
        <v>16107741.61</v>
      </c>
      <c r="D103" s="7" t="n">
        <f aca="false">D108+D107+D106+D105+D104</f>
        <v>477987.2</v>
      </c>
      <c r="E103" s="7" t="n">
        <f aca="false">E108+E107+E106+E105+E104</f>
        <v>57080200.35</v>
      </c>
      <c r="F103" s="7" t="n">
        <f aca="false">F108+F107+F106+F105+F104</f>
        <v>8247844.22</v>
      </c>
      <c r="G103" s="7" t="n">
        <f aca="false">G108+G107+G106+G105+G104</f>
        <v>12848487.77</v>
      </c>
      <c r="H103" s="7" t="n">
        <f aca="false">H108+H107+H106+H105+H104</f>
        <v>32299491.68</v>
      </c>
      <c r="I103" s="7" t="n">
        <f aca="false">I108+I107+I106+I105+I104</f>
        <v>145978.98</v>
      </c>
      <c r="J103" s="7" t="n">
        <f aca="false">J108+J107+J106+J105+J104</f>
        <v>8404250.88</v>
      </c>
      <c r="K103" s="7" t="n">
        <f aca="false">K108+K107+K106+K105+K104</f>
        <v>2839410.15</v>
      </c>
      <c r="L103" s="7" t="n">
        <f aca="false">L108+L107+L106+L105+L104</f>
        <v>2808551.17</v>
      </c>
      <c r="M103" s="7" t="n">
        <f aca="false">M108+M107+M106+M105+M104</f>
        <v>15698.22</v>
      </c>
      <c r="N103" s="7" t="n">
        <f aca="false">N108+N107+N106+N105+N104</f>
        <v>1412825.01</v>
      </c>
      <c r="O103" s="7" t="n">
        <f aca="false">O108+O107+O106+O105+O104</f>
        <v>5862.24</v>
      </c>
      <c r="P103" s="7" t="n">
        <f aca="false">C103+D103+E103+F103+G103+H103+I103+J103+K103+L103+M103+N103+O103</f>
        <v>142694329.48</v>
      </c>
    </row>
    <row r="104" customFormat="false" ht="15" hidden="false" customHeight="false" outlineLevel="0" collapsed="false">
      <c r="A104" s="3" t="s">
        <v>208</v>
      </c>
      <c r="B104" s="3" t="s">
        <v>209</v>
      </c>
      <c r="C104" s="6" t="n">
        <v>2069661.21</v>
      </c>
      <c r="D104" s="6" t="n">
        <v>42067.57</v>
      </c>
      <c r="E104" s="6" t="n">
        <v>3488794.98</v>
      </c>
      <c r="F104" s="6" t="n">
        <v>395022.35</v>
      </c>
      <c r="G104" s="6" t="n">
        <v>1614656.28</v>
      </c>
      <c r="H104" s="6" t="n">
        <v>3641521.88</v>
      </c>
      <c r="I104" s="6" t="n">
        <v>14723.67</v>
      </c>
      <c r="J104" s="6" t="n">
        <v>786682.01</v>
      </c>
      <c r="K104" s="6" t="n">
        <v>261675.34</v>
      </c>
      <c r="L104" s="6" t="n">
        <v>313160.41</v>
      </c>
      <c r="M104" s="6" t="n">
        <v>1377.49</v>
      </c>
      <c r="N104" s="6" t="n">
        <v>144911.36</v>
      </c>
      <c r="O104" s="6" t="n">
        <v>226.71</v>
      </c>
      <c r="P104" s="7" t="n">
        <f aca="false">C104+D104+E104+F104+G104+H104+I104+J104+K104+L104+M104+N104+O104</f>
        <v>12774481.26</v>
      </c>
    </row>
    <row r="105" customFormat="false" ht="15" hidden="false" customHeight="false" outlineLevel="0" collapsed="false">
      <c r="A105" s="3" t="s">
        <v>210</v>
      </c>
      <c r="B105" s="3" t="s">
        <v>211</v>
      </c>
      <c r="C105" s="6" t="n">
        <v>116913.69</v>
      </c>
      <c r="D105" s="6" t="n">
        <v>3690.38</v>
      </c>
      <c r="E105" s="6" t="n">
        <v>1630599.01</v>
      </c>
      <c r="F105" s="6" t="n">
        <v>6822.5</v>
      </c>
      <c r="G105" s="6" t="n">
        <v>90387.4</v>
      </c>
      <c r="H105" s="6" t="n">
        <v>43438.81</v>
      </c>
      <c r="I105" s="6" t="n">
        <v>3715.61</v>
      </c>
      <c r="J105" s="6" t="n">
        <v>20049.2</v>
      </c>
      <c r="K105" s="6" t="n">
        <v>60799.08</v>
      </c>
      <c r="L105" s="6" t="n">
        <v>46312.52</v>
      </c>
      <c r="M105" s="6" t="n">
        <v>250.04</v>
      </c>
      <c r="N105" s="6" t="n">
        <v>34724.29</v>
      </c>
      <c r="O105" s="6" t="n">
        <v>66.46</v>
      </c>
      <c r="P105" s="7" t="n">
        <f aca="false">C105+D105+E105+F105+G105+H105+I105+J105+K105+L105+M105+N105+O105</f>
        <v>2057768.99</v>
      </c>
    </row>
    <row r="106" customFormat="false" ht="15" hidden="false" customHeight="false" outlineLevel="0" collapsed="false">
      <c r="A106" s="3" t="s">
        <v>212</v>
      </c>
      <c r="B106" s="3" t="s">
        <v>213</v>
      </c>
      <c r="C106" s="6" t="n">
        <v>11549720.66</v>
      </c>
      <c r="D106" s="6" t="n">
        <v>430515.41</v>
      </c>
      <c r="E106" s="6" t="n">
        <v>51951708.72</v>
      </c>
      <c r="F106" s="6" t="n">
        <v>7843490.65</v>
      </c>
      <c r="G106" s="6" t="n">
        <v>11085046.04</v>
      </c>
      <c r="H106" s="6" t="n">
        <v>28588124.58</v>
      </c>
      <c r="I106" s="6" t="n">
        <v>124974.14</v>
      </c>
      <c r="J106" s="6" t="n">
        <v>7584841.87</v>
      </c>
      <c r="K106" s="6" t="n">
        <v>2484262.27</v>
      </c>
      <c r="L106" s="6" t="n">
        <v>2421986.55</v>
      </c>
      <c r="M106" s="6" t="n">
        <v>13953.56</v>
      </c>
      <c r="N106" s="6" t="n">
        <v>1211130.5</v>
      </c>
      <c r="O106" s="6" t="n">
        <v>5525.51</v>
      </c>
      <c r="P106" s="7" t="n">
        <f aca="false">C106+D106+E106+F106+G106+H106+I106+J106+K106+L106+M106+N106+O106</f>
        <v>125295280.46</v>
      </c>
    </row>
    <row r="107" customFormat="false" ht="15" hidden="false" customHeight="false" outlineLevel="0" collapsed="false">
      <c r="A107" s="3" t="s">
        <v>214</v>
      </c>
      <c r="B107" s="3" t="s">
        <v>215</v>
      </c>
      <c r="C107" s="6" t="n">
        <v>2371446.05</v>
      </c>
      <c r="D107" s="6" t="n">
        <v>1713.84</v>
      </c>
      <c r="E107" s="6" t="n">
        <v>9097.64</v>
      </c>
      <c r="F107" s="6" t="n">
        <v>2508.72</v>
      </c>
      <c r="G107" s="6" t="n">
        <v>58398.05</v>
      </c>
      <c r="H107" s="6" t="n">
        <v>26406.41</v>
      </c>
      <c r="I107" s="6" t="n">
        <v>2565.56</v>
      </c>
      <c r="J107" s="6" t="n">
        <v>12677.8</v>
      </c>
      <c r="K107" s="6" t="n">
        <v>32673.46</v>
      </c>
      <c r="L107" s="6" t="n">
        <v>27091.69</v>
      </c>
      <c r="M107" s="6" t="n">
        <v>117.13</v>
      </c>
      <c r="N107" s="6" t="n">
        <v>22058.86</v>
      </c>
      <c r="O107" s="6" t="n">
        <v>43.56</v>
      </c>
      <c r="P107" s="7" t="n">
        <f aca="false">C107+D107+E107+F107+G107+H107+I107+J107+K107+L107+M107+N107+O107</f>
        <v>2566798.77</v>
      </c>
    </row>
    <row r="108" customFormat="false" ht="15" hidden="false" customHeight="false" outlineLevel="0" collapsed="false">
      <c r="A108" s="3" t="s">
        <v>216</v>
      </c>
      <c r="B108" s="3" t="s">
        <v>217</v>
      </c>
      <c r="C108" s="6" t="n">
        <v>0</v>
      </c>
      <c r="D108" s="6" t="n">
        <v>0</v>
      </c>
      <c r="E108" s="6" t="n">
        <v>0</v>
      </c>
      <c r="F108" s="6" t="n">
        <v>0</v>
      </c>
      <c r="G108" s="6" t="n">
        <v>0</v>
      </c>
      <c r="H108" s="6" t="n">
        <v>0</v>
      </c>
      <c r="I108" s="6" t="n">
        <v>0</v>
      </c>
      <c r="J108" s="6" t="n">
        <v>0</v>
      </c>
      <c r="K108" s="6" t="n">
        <v>0</v>
      </c>
      <c r="L108" s="6" t="n">
        <v>0</v>
      </c>
      <c r="M108" s="6" t="n">
        <v>0</v>
      </c>
      <c r="N108" s="6" t="n">
        <v>0</v>
      </c>
      <c r="O108" s="6" t="n">
        <v>0</v>
      </c>
      <c r="P108" s="7" t="n">
        <f aca="false">C108+D108+E108+F108+G108+H108+I108+J108+K108+L108+M108+N108+O108</f>
        <v>0</v>
      </c>
    </row>
    <row r="109" customFormat="false" ht="15" hidden="false" customHeight="false" outlineLevel="0" collapsed="false">
      <c r="A109" s="3" t="s">
        <v>218</v>
      </c>
      <c r="B109" s="3" t="s">
        <v>219</v>
      </c>
      <c r="C109" s="6" t="n">
        <v>100494.73</v>
      </c>
      <c r="D109" s="6" t="n">
        <v>3607.75</v>
      </c>
      <c r="E109" s="6" t="n">
        <v>1598248.42</v>
      </c>
      <c r="F109" s="6" t="n">
        <v>4952.42</v>
      </c>
      <c r="G109" s="6" t="n">
        <v>88210.79</v>
      </c>
      <c r="H109" s="6" t="n">
        <v>42409.65</v>
      </c>
      <c r="I109" s="6" t="n">
        <v>3625.55</v>
      </c>
      <c r="J109" s="6" t="n">
        <v>19576.57</v>
      </c>
      <c r="K109" s="6" t="n">
        <v>59255.8</v>
      </c>
      <c r="L109" s="6" t="n">
        <v>45224.21</v>
      </c>
      <c r="M109" s="6" t="n">
        <v>244.42</v>
      </c>
      <c r="N109" s="6" t="n">
        <v>33811.59</v>
      </c>
      <c r="O109" s="6" t="n">
        <v>64.87</v>
      </c>
      <c r="P109" s="7" t="n">
        <f aca="false">C109+D109+E109+F109+G109+H109+I109+J109+K109+L109+M109+N109+O109</f>
        <v>1999726.77</v>
      </c>
    </row>
    <row r="110" customFormat="false" ht="15" hidden="false" customHeight="false" outlineLevel="0" collapsed="false">
      <c r="A110" s="3" t="s">
        <v>220</v>
      </c>
      <c r="B110" s="3" t="s">
        <v>221</v>
      </c>
      <c r="C110" s="6" t="n">
        <v>1781721.78</v>
      </c>
      <c r="D110" s="6" t="n">
        <v>63976.61</v>
      </c>
      <c r="E110" s="6" t="n">
        <v>28527304.12</v>
      </c>
      <c r="F110" s="6" t="n">
        <v>87842.99</v>
      </c>
      <c r="G110" s="6" t="n">
        <v>1566478.97</v>
      </c>
      <c r="H110" s="6" t="n">
        <v>752767.85</v>
      </c>
      <c r="I110" s="6" t="n">
        <v>64392.46</v>
      </c>
      <c r="J110" s="6" t="n">
        <v>347709.2</v>
      </c>
      <c r="K110" s="6" t="n">
        <v>1052485.46</v>
      </c>
      <c r="L110" s="6" t="n">
        <v>802613.57</v>
      </c>
      <c r="M110" s="6" t="n">
        <v>4333.18</v>
      </c>
      <c r="N110" s="6" t="n">
        <v>600249.58</v>
      </c>
      <c r="O110" s="6" t="n">
        <v>1153.7</v>
      </c>
      <c r="P110" s="7" t="n">
        <f aca="false">C110+D110+E110+F110+G110+H110+I110+J110+K110+L110+M110+N110+O110</f>
        <v>35653029.47</v>
      </c>
    </row>
    <row r="111" customFormat="false" ht="15" hidden="false" customHeight="false" outlineLevel="0" collapsed="false">
      <c r="A111" s="3" t="s">
        <v>222</v>
      </c>
      <c r="B111" s="3" t="s">
        <v>223</v>
      </c>
      <c r="C111" s="6" t="n">
        <v>0</v>
      </c>
      <c r="D111" s="6" t="n">
        <v>0</v>
      </c>
      <c r="E111" s="6" t="n">
        <v>755401.99</v>
      </c>
      <c r="F111" s="6" t="n">
        <v>0</v>
      </c>
      <c r="G111" s="6" t="n">
        <v>0</v>
      </c>
      <c r="H111" s="6" t="n">
        <v>0</v>
      </c>
      <c r="I111" s="6" t="n">
        <v>0</v>
      </c>
      <c r="J111" s="6" t="n">
        <v>0</v>
      </c>
      <c r="K111" s="6" t="n">
        <v>0</v>
      </c>
      <c r="L111" s="6" t="n">
        <v>0</v>
      </c>
      <c r="M111" s="6" t="n">
        <v>0</v>
      </c>
      <c r="N111" s="6" t="n">
        <v>0</v>
      </c>
      <c r="O111" s="6" t="n">
        <v>0</v>
      </c>
      <c r="P111" s="7" t="n">
        <f aca="false">C111+D111+E111+F111+G111+H111+I111+J111+K111+L111+M111+N111+O111</f>
        <v>755401.99</v>
      </c>
    </row>
    <row r="112" customFormat="false" ht="15" hidden="false" customHeight="false" outlineLevel="0" collapsed="false">
      <c r="A112" s="3" t="s">
        <v>224</v>
      </c>
      <c r="B112" s="3" t="s">
        <v>225</v>
      </c>
      <c r="C112" s="6" t="n">
        <v>786476.73</v>
      </c>
      <c r="D112" s="6" t="n">
        <v>8978.48</v>
      </c>
      <c r="E112" s="6" t="n">
        <v>6320.72</v>
      </c>
      <c r="F112" s="6" t="n">
        <v>555663.48</v>
      </c>
      <c r="G112" s="6" t="n">
        <v>529959.43</v>
      </c>
      <c r="H112" s="6" t="n">
        <v>1662746.46</v>
      </c>
      <c r="I112" s="6" t="n">
        <v>596.97</v>
      </c>
      <c r="J112" s="6" t="n">
        <v>97151.53</v>
      </c>
      <c r="K112" s="6" t="n">
        <v>12675.47</v>
      </c>
      <c r="L112" s="6" t="n">
        <v>32580.86</v>
      </c>
      <c r="M112" s="6" t="n">
        <v>49.31</v>
      </c>
      <c r="N112" s="6" t="n">
        <v>7448.72</v>
      </c>
      <c r="O112" s="6" t="n">
        <v>8.38</v>
      </c>
      <c r="P112" s="7" t="n">
        <f aca="false">C112+D112+E112+F112+G112+H112+I112+J112+K112+L112+M112+N112+O112</f>
        <v>3700656.54</v>
      </c>
    </row>
    <row r="113" customFormat="false" ht="15" hidden="false" customHeight="false" outlineLevel="0" collapsed="false">
      <c r="A113" s="3" t="s">
        <v>226</v>
      </c>
      <c r="B113" s="3" t="s">
        <v>227</v>
      </c>
      <c r="C113" s="6" t="n">
        <v>0</v>
      </c>
      <c r="D113" s="6" t="n">
        <v>28.19</v>
      </c>
      <c r="E113" s="6" t="n">
        <v>0</v>
      </c>
      <c r="F113" s="6" t="n">
        <v>208.77</v>
      </c>
      <c r="G113" s="6" t="n">
        <v>18419.8</v>
      </c>
      <c r="H113" s="6" t="n">
        <v>975.21</v>
      </c>
      <c r="I113" s="6" t="n">
        <v>0</v>
      </c>
      <c r="J113" s="6" t="n">
        <v>50.79</v>
      </c>
      <c r="K113" s="6" t="n">
        <v>1493.33</v>
      </c>
      <c r="L113" s="6" t="n">
        <v>37.76</v>
      </c>
      <c r="M113" s="6" t="n">
        <v>0</v>
      </c>
      <c r="N113" s="6" t="n">
        <v>0</v>
      </c>
      <c r="O113" s="6" t="n">
        <v>0</v>
      </c>
      <c r="P113" s="7" t="n">
        <f aca="false">C113+D113+E113+F113+G113+H113+I113+J113+K113+L113+M113+N113+O113</f>
        <v>21213.85</v>
      </c>
    </row>
    <row r="114" customFormat="false" ht="15" hidden="false" customHeight="false" outlineLevel="0" collapsed="false">
      <c r="A114" s="3" t="s">
        <v>228</v>
      </c>
      <c r="B114" s="3" t="s">
        <v>229</v>
      </c>
      <c r="C114" s="6" t="n">
        <v>0</v>
      </c>
      <c r="D114" s="6" t="n">
        <v>0</v>
      </c>
      <c r="E114" s="6" t="n">
        <v>0</v>
      </c>
      <c r="F114" s="6" t="n">
        <v>0</v>
      </c>
      <c r="G114" s="6" t="n">
        <v>0</v>
      </c>
      <c r="H114" s="6" t="n">
        <v>0</v>
      </c>
      <c r="I114" s="6" t="n">
        <v>0</v>
      </c>
      <c r="J114" s="6" t="n">
        <v>0</v>
      </c>
      <c r="K114" s="6" t="n">
        <v>0</v>
      </c>
      <c r="L114" s="6" t="n">
        <v>0</v>
      </c>
      <c r="M114" s="6" t="n">
        <v>0</v>
      </c>
      <c r="N114" s="6" t="n">
        <v>0</v>
      </c>
      <c r="O114" s="6" t="n">
        <v>0</v>
      </c>
      <c r="P114" s="7" t="n">
        <f aca="false">C114+D114+E114+F114+G114+H114+I114+J114+K114+L114+M114+N114+O114</f>
        <v>0</v>
      </c>
    </row>
    <row r="115" customFormat="false" ht="15" hidden="false" customHeight="false" outlineLevel="0" collapsed="false">
      <c r="A115" s="4" t="n">
        <v>39999</v>
      </c>
      <c r="B115" s="4" t="s">
        <v>230</v>
      </c>
      <c r="C115" s="7" t="n">
        <f aca="false">C98+C103+C109+C110+C111+C112+C113+C114</f>
        <v>19527432.79</v>
      </c>
      <c r="D115" s="7" t="n">
        <f aca="false">D98+D103+D109+D110+D111+D112+D113+D114</f>
        <v>601468.26</v>
      </c>
      <c r="E115" s="7" t="n">
        <f aca="false">E98+E103+E109+E110+E111+E112+E113+E114</f>
        <v>88010525.46</v>
      </c>
      <c r="F115" s="7" t="n">
        <f aca="false">F98+F103+F109+F110+F111+F112+F113+F114</f>
        <v>11238572.59</v>
      </c>
      <c r="G115" s="7" t="n">
        <f aca="false">G98+G103+G109+G110+G111+G112+G113+G114</f>
        <v>16324145.14</v>
      </c>
      <c r="H115" s="7" t="n">
        <f aca="false">H98+H103+H109+H110+H111+H112+H113+H114</f>
        <v>40170846.1</v>
      </c>
      <c r="I115" s="7" t="n">
        <f aca="false">I98+I103+I109+I110+I111+I112+I113+I114</f>
        <v>226482.75</v>
      </c>
      <c r="J115" s="7" t="n">
        <f aca="false">J98+J103+J109+J110+J111+J112+J113+J114</f>
        <v>10209838.79</v>
      </c>
      <c r="K115" s="7" t="n">
        <f aca="false">K98+K103+K109+K110+K111+K112+K113+K114</f>
        <v>4227942.22</v>
      </c>
      <c r="L115" s="7" t="n">
        <f aca="false">L98+L103+L109+L110+L111+L112+L113+L114</f>
        <v>3895573.89</v>
      </c>
      <c r="M115" s="7" t="n">
        <f aca="false">M98+M103+M109+M110+M111+M112+M113+M114</f>
        <v>21933.23</v>
      </c>
      <c r="N115" s="7" t="n">
        <f aca="false">N98+N103+N109+N110+N111+N112+N113+N114</f>
        <v>2173732.55</v>
      </c>
      <c r="O115" s="7" t="n">
        <f aca="false">O98+O103+O109+O110+O111+O112+O113+O114</f>
        <v>7325.76</v>
      </c>
      <c r="P115" s="7" t="n">
        <f aca="false">C115+D115+E115+F115+G115+H115+I115+J115+K115+L115+M115+N115+O115</f>
        <v>196635819.53</v>
      </c>
    </row>
    <row r="116" customFormat="false" ht="15" hidden="false" customHeight="false" outlineLevel="0" collapsed="false">
      <c r="A116" s="4" t="n">
        <v>48888</v>
      </c>
      <c r="B116" s="4" t="s">
        <v>231</v>
      </c>
      <c r="C116" s="6" t="n">
        <v>0</v>
      </c>
      <c r="D116" s="6" t="n">
        <v>0</v>
      </c>
      <c r="E116" s="6" t="n">
        <v>0</v>
      </c>
      <c r="F116" s="6" t="n">
        <v>0</v>
      </c>
      <c r="G116" s="6" t="n">
        <v>0</v>
      </c>
      <c r="H116" s="6" t="n">
        <v>0</v>
      </c>
      <c r="I116" s="6" t="n">
        <v>0</v>
      </c>
      <c r="J116" s="6" t="n">
        <v>0</v>
      </c>
      <c r="K116" s="6" t="n">
        <v>0</v>
      </c>
      <c r="L116" s="6" t="n">
        <v>0</v>
      </c>
      <c r="M116" s="6" t="n">
        <v>0</v>
      </c>
      <c r="N116" s="6" t="n">
        <v>0</v>
      </c>
      <c r="O116" s="6" t="n">
        <v>0</v>
      </c>
      <c r="P116" s="7" t="n">
        <f aca="false">C116+D116+E116+F116+G116+H116+I116+J116+K116+L116+M116+N116+O116</f>
        <v>0</v>
      </c>
    </row>
    <row r="117" customFormat="false" ht="15" hidden="false" customHeight="false" outlineLevel="0" collapsed="false">
      <c r="A117" s="4" t="n">
        <v>49999</v>
      </c>
      <c r="B117" s="4" t="s">
        <v>232</v>
      </c>
      <c r="C117" s="7" t="n">
        <f aca="false">C24+C96+C115+C116</f>
        <v>54490085.08</v>
      </c>
      <c r="D117" s="7" t="n">
        <f aca="false">D24+D96+D115+D116</f>
        <v>1313645</v>
      </c>
      <c r="E117" s="7" t="n">
        <f aca="false">E24+E96+E115+E116</f>
        <v>196617401.73</v>
      </c>
      <c r="F117" s="7" t="n">
        <f aca="false">F24+F96+F115+F116</f>
        <v>19811196.16</v>
      </c>
      <c r="G117" s="7" t="n">
        <f aca="false">G24+G96+G115+G116</f>
        <v>28214737.55</v>
      </c>
      <c r="H117" s="7" t="n">
        <f aca="false">H24+H96+H115+H116</f>
        <v>83564063.59</v>
      </c>
      <c r="I117" s="7" t="n">
        <f aca="false">I24+I96+I115+I116</f>
        <v>413829.98</v>
      </c>
      <c r="J117" s="7" t="n">
        <f aca="false">J24+J96+J115+J116</f>
        <v>14897228.03</v>
      </c>
      <c r="K117" s="7" t="n">
        <f aca="false">K24+K96+K115+K116</f>
        <v>10195668.32</v>
      </c>
      <c r="L117" s="7" t="n">
        <f aca="false">L24+L96+L115+L116</f>
        <v>7508466.04</v>
      </c>
      <c r="M117" s="7" t="n">
        <f aca="false">M24+M96+M115+M116</f>
        <v>46500</v>
      </c>
      <c r="N117" s="7" t="n">
        <f aca="false">N24+N96+N115+N116</f>
        <v>5979041.77</v>
      </c>
      <c r="O117" s="7" t="n">
        <f aca="false">O24+O96+O115+O116</f>
        <v>10000</v>
      </c>
      <c r="P117" s="7" t="n">
        <f aca="false">C117+D117+E117+F117+G117+H117+I117+J117+K117+L117+M117+N117+O117</f>
        <v>423061863.25</v>
      </c>
    </row>
    <row r="118" customFormat="false" ht="15" hidden="false" customHeight="false" outlineLevel="0" collapsed="false">
      <c r="A118" s="3"/>
      <c r="B118" s="3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</row>
    <row r="119" customFormat="false" ht="15" hidden="false" customHeight="false" outlineLevel="0" collapsed="false">
      <c r="A119" s="4" t="s">
        <v>233</v>
      </c>
      <c r="B119" s="4" t="s">
        <v>234</v>
      </c>
      <c r="C119" s="7" t="n">
        <v>54490085.08</v>
      </c>
      <c r="D119" s="7" t="n">
        <v>1313645</v>
      </c>
      <c r="E119" s="7" t="n">
        <v>196617401.73</v>
      </c>
      <c r="F119" s="7" t="n">
        <v>19811196.16</v>
      </c>
      <c r="G119" s="7" t="n">
        <v>28214737.55</v>
      </c>
      <c r="H119" s="7" t="n">
        <v>78226452.93</v>
      </c>
      <c r="I119" s="7" t="n">
        <v>387396.81</v>
      </c>
      <c r="J119" s="7" t="n">
        <v>13945675.47</v>
      </c>
      <c r="K119" s="7" t="n">
        <v>9544425.32</v>
      </c>
      <c r="L119" s="7" t="n">
        <v>7508466.04</v>
      </c>
      <c r="M119" s="7" t="n">
        <v>46500</v>
      </c>
      <c r="N119" s="7" t="n">
        <v>5979041.77</v>
      </c>
      <c r="O119" s="7" t="n">
        <v>10000</v>
      </c>
      <c r="P119" s="6" t="n">
        <v>423061863.25</v>
      </c>
    </row>
    <row r="120" customFormat="false" ht="15" hidden="false" customHeight="false" outlineLevel="0" collapsed="false">
      <c r="A120" s="4" t="s">
        <v>235</v>
      </c>
      <c r="B120" s="4" t="s">
        <v>236</v>
      </c>
      <c r="C120" s="7" t="n">
        <f aca="false">C117-C119</f>
        <v>0</v>
      </c>
      <c r="D120" s="7" t="n">
        <f aca="false">D117-D119</f>
        <v>0</v>
      </c>
      <c r="E120" s="7" t="n">
        <f aca="false">E117-E119</f>
        <v>0</v>
      </c>
      <c r="F120" s="7" t="n">
        <f aca="false">F117-F119</f>
        <v>0</v>
      </c>
      <c r="G120" s="7" t="n">
        <f aca="false">G117-G119</f>
        <v>0</v>
      </c>
      <c r="H120" s="6" t="n">
        <v>0</v>
      </c>
      <c r="I120" s="6" t="n">
        <v>0</v>
      </c>
      <c r="J120" s="6" t="n">
        <v>0</v>
      </c>
      <c r="K120" s="6" t="n">
        <v>0</v>
      </c>
      <c r="L120" s="7" t="n">
        <f aca="false">L117-L119</f>
        <v>0</v>
      </c>
      <c r="M120" s="7" t="n">
        <f aca="false">M117-M119</f>
        <v>0</v>
      </c>
      <c r="N120" s="7" t="n">
        <f aca="false">N117-N119</f>
        <v>0</v>
      </c>
      <c r="O120" s="7" t="n">
        <f aca="false">O117-O119</f>
        <v>0</v>
      </c>
      <c r="P120" s="7" t="n">
        <f aca="false">P117-P119</f>
        <v>0</v>
      </c>
    </row>
    <row r="121" customFormat="false" ht="15" hidden="false" customHeight="false" outlineLevel="0" collapsed="false">
      <c r="A121" s="4" t="s">
        <v>237</v>
      </c>
      <c r="B121" s="4" t="s">
        <v>238</v>
      </c>
      <c r="C121" s="6" t="n">
        <v>0</v>
      </c>
      <c r="D121" s="6" t="n">
        <v>0</v>
      </c>
      <c r="E121" s="6" t="n">
        <v>0</v>
      </c>
      <c r="F121" s="6" t="n">
        <v>0</v>
      </c>
      <c r="G121" s="6" t="n">
        <v>0</v>
      </c>
      <c r="H121" s="6" t="n">
        <v>0</v>
      </c>
      <c r="I121" s="6" t="n">
        <v>0</v>
      </c>
      <c r="J121" s="6" t="n">
        <v>0</v>
      </c>
      <c r="K121" s="6" t="n">
        <v>0</v>
      </c>
      <c r="L121" s="7" t="n">
        <v>109070789.92</v>
      </c>
      <c r="M121" s="6" t="n">
        <v>0</v>
      </c>
      <c r="N121" s="6" t="n">
        <v>0</v>
      </c>
      <c r="O121" s="6" t="n">
        <v>0</v>
      </c>
      <c r="P121" s="6" t="n">
        <f aca="false">C119+D119+E119+F119+G119+L119+L121+N119+M119+O119</f>
        <v>423061863.25</v>
      </c>
    </row>
    <row r="122" customFormat="false" ht="15" hidden="false" customHeight="false" outlineLevel="0" collapsed="false">
      <c r="A122" s="4" t="s">
        <v>239</v>
      </c>
      <c r="B122" s="4" t="s">
        <v>240</v>
      </c>
      <c r="C122" s="6" t="n">
        <v>0</v>
      </c>
      <c r="D122" s="6" t="n">
        <v>0</v>
      </c>
      <c r="E122" s="6" t="n">
        <v>0</v>
      </c>
      <c r="F122" s="6" t="n">
        <v>0</v>
      </c>
      <c r="G122" s="6" t="n">
        <v>0</v>
      </c>
      <c r="H122" s="6" t="n">
        <v>0</v>
      </c>
      <c r="I122" s="6" t="n">
        <v>0</v>
      </c>
      <c r="J122" s="6" t="n">
        <v>0</v>
      </c>
      <c r="K122" s="6" t="n">
        <v>0</v>
      </c>
      <c r="L122" s="7" t="n">
        <f aca="false">H117+I117+J117+K117-L121</f>
        <v>0</v>
      </c>
      <c r="M122" s="6" t="n">
        <v>0</v>
      </c>
      <c r="N122" s="6" t="n">
        <v>0</v>
      </c>
      <c r="O122" s="6" t="n">
        <v>0</v>
      </c>
      <c r="P122" s="6" t="n">
        <v>0</v>
      </c>
    </row>
  </sheetData>
  <mergeCells count="3">
    <mergeCell ref="C3:D3"/>
    <mergeCell ref="E3:G3"/>
    <mergeCell ref="H3:K3"/>
  </mergeCells>
  <printOptions headings="false" gridLines="false" gridLinesSet="true" horizontalCentered="false" verticalCentered="false"/>
  <pageMargins left="0.25" right="0.25" top="1.08333333333333" bottom="0.75" header="0.75" footer="0.75"/>
  <pageSetup paperSize="8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>&amp;L&amp;"Times New Roman,Normale"&amp;12Previsione al 31/12/2024
vers.0 AL 07&amp;R&amp;"Times New Roman,Normale"&amp;12Azienda 209 ASL VCO
ALLEGATO G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LibreOffice/6.1.4.2$Windows_X86_64 LibreOffice_project/9d0f32d1f0b509096fd65e0d4bec26ddd1938fd3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2024-03-21T14:34:33Z</dcterms:created>
  <dc:creator>sanAsl14_25</dc:creator>
  <dc:description/>
  <dc:language>it-IT</dc:language>
  <cp:lastModifiedBy/>
  <cp:lastPrinted>2024-03-21T14:38:38Z</cp:lastPrinted>
  <dcterms:modified xsi:type="dcterms:W3CDTF">2024-03-22T10:23:24Z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